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Naslovna stranica" sheetId="3" r:id="rId1"/>
    <sheet name="Prihodi" sheetId="4" r:id="rId2"/>
    <sheet name="Rashodi" sheetId="1" r:id="rId3"/>
  </sheets>
  <calcPr calcId="124519"/>
</workbook>
</file>

<file path=xl/calcChain.xml><?xml version="1.0" encoding="utf-8"?>
<calcChain xmlns="http://schemas.openxmlformats.org/spreadsheetml/2006/main">
  <c r="H42" i="1"/>
  <c r="I42"/>
  <c r="G42"/>
  <c r="G39" s="1"/>
  <c r="H41" i="4"/>
  <c r="H40" s="1"/>
  <c r="I41"/>
  <c r="I40" s="1"/>
  <c r="G41"/>
  <c r="G40" s="1"/>
  <c r="H86"/>
  <c r="H175" i="1"/>
  <c r="H171" s="1"/>
  <c r="I175"/>
  <c r="I171" s="1"/>
  <c r="G175"/>
  <c r="H189"/>
  <c r="H167"/>
  <c r="I167"/>
  <c r="G167"/>
  <c r="H8"/>
  <c r="H7" s="1"/>
  <c r="I8"/>
  <c r="I7" s="1"/>
  <c r="H11"/>
  <c r="H10" s="1"/>
  <c r="I11"/>
  <c r="I10" s="1"/>
  <c r="H19"/>
  <c r="I19"/>
  <c r="H21"/>
  <c r="I21"/>
  <c r="H25"/>
  <c r="I25"/>
  <c r="H27"/>
  <c r="I27"/>
  <c r="H29"/>
  <c r="I29"/>
  <c r="H31"/>
  <c r="I31"/>
  <c r="H34"/>
  <c r="I34"/>
  <c r="H39"/>
  <c r="I39"/>
  <c r="H48"/>
  <c r="H45" s="1"/>
  <c r="I48"/>
  <c r="I45" s="1"/>
  <c r="H52"/>
  <c r="I52"/>
  <c r="H55"/>
  <c r="I55"/>
  <c r="H58"/>
  <c r="I58"/>
  <c r="H65"/>
  <c r="H61" s="1"/>
  <c r="I65"/>
  <c r="I61" s="1"/>
  <c r="H69"/>
  <c r="I69"/>
  <c r="H77"/>
  <c r="H74" s="1"/>
  <c r="I77"/>
  <c r="I74" s="1"/>
  <c r="H82"/>
  <c r="I82"/>
  <c r="H87"/>
  <c r="I87"/>
  <c r="H92"/>
  <c r="I92"/>
  <c r="H94"/>
  <c r="I94"/>
  <c r="H97"/>
  <c r="I97"/>
  <c r="H100"/>
  <c r="I100"/>
  <c r="H103"/>
  <c r="I103"/>
  <c r="H105"/>
  <c r="I105"/>
  <c r="H110"/>
  <c r="H108" s="1"/>
  <c r="I110"/>
  <c r="I108" s="1"/>
  <c r="H114"/>
  <c r="I114"/>
  <c r="H118"/>
  <c r="H117" s="1"/>
  <c r="I118"/>
  <c r="I117" s="1"/>
  <c r="H126"/>
  <c r="H124" s="1"/>
  <c r="I126"/>
  <c r="I124" s="1"/>
  <c r="H131"/>
  <c r="H129" s="1"/>
  <c r="I131"/>
  <c r="I129" s="1"/>
  <c r="H143"/>
  <c r="H141" s="1"/>
  <c r="H136" s="1"/>
  <c r="H135" s="1"/>
  <c r="I143"/>
  <c r="I141" s="1"/>
  <c r="I136" s="1"/>
  <c r="I135" s="1"/>
  <c r="H155"/>
  <c r="H154" s="1"/>
  <c r="I155"/>
  <c r="I154" s="1"/>
  <c r="H160"/>
  <c r="H159" s="1"/>
  <c r="I160"/>
  <c r="I159" s="1"/>
  <c r="H163"/>
  <c r="H162" s="1"/>
  <c r="I163"/>
  <c r="I162" s="1"/>
  <c r="H182"/>
  <c r="I182"/>
  <c r="H185"/>
  <c r="I185"/>
  <c r="H187"/>
  <c r="I187"/>
  <c r="I189"/>
  <c r="H192"/>
  <c r="I192"/>
  <c r="H194"/>
  <c r="I194"/>
  <c r="H198"/>
  <c r="H197" s="1"/>
  <c r="H196" s="1"/>
  <c r="I198"/>
  <c r="I197" s="1"/>
  <c r="I196" s="1"/>
  <c r="H203"/>
  <c r="H202" s="1"/>
  <c r="H201" s="1"/>
  <c r="H200" s="1"/>
  <c r="I203"/>
  <c r="I202" s="1"/>
  <c r="I201" s="1"/>
  <c r="I200" s="1"/>
  <c r="G203"/>
  <c r="G202" s="1"/>
  <c r="G201" s="1"/>
  <c r="G200" s="1"/>
  <c r="G31"/>
  <c r="I94" i="4"/>
  <c r="I93" s="1"/>
  <c r="I92" s="1"/>
  <c r="I91" s="1"/>
  <c r="H94"/>
  <c r="H93" s="1"/>
  <c r="I89"/>
  <c r="I88" s="1"/>
  <c r="I87" s="1"/>
  <c r="I86" s="1"/>
  <c r="H89"/>
  <c r="H88" s="1"/>
  <c r="H87" s="1"/>
  <c r="I84"/>
  <c r="I83" s="1"/>
  <c r="I82" s="1"/>
  <c r="H84"/>
  <c r="H83" s="1"/>
  <c r="H82" s="1"/>
  <c r="I80"/>
  <c r="H80"/>
  <c r="I78"/>
  <c r="H78"/>
  <c r="I76"/>
  <c r="H76"/>
  <c r="I70"/>
  <c r="I69" s="1"/>
  <c r="H70"/>
  <c r="H69" s="1"/>
  <c r="I67"/>
  <c r="H67"/>
  <c r="I65"/>
  <c r="H65"/>
  <c r="I62"/>
  <c r="H62"/>
  <c r="I59"/>
  <c r="H59"/>
  <c r="I55"/>
  <c r="H55"/>
  <c r="I52"/>
  <c r="I49" s="1"/>
  <c r="H52"/>
  <c r="H49"/>
  <c r="I44"/>
  <c r="H44"/>
  <c r="I37"/>
  <c r="H37"/>
  <c r="I35"/>
  <c r="H35"/>
  <c r="I33"/>
  <c r="H33"/>
  <c r="I29"/>
  <c r="H29"/>
  <c r="I26"/>
  <c r="H26"/>
  <c r="I23"/>
  <c r="H23"/>
  <c r="I20"/>
  <c r="H20"/>
  <c r="I16"/>
  <c r="H16"/>
  <c r="I14"/>
  <c r="H14"/>
  <c r="I11"/>
  <c r="I10" s="1"/>
  <c r="H11"/>
  <c r="H10" s="1"/>
  <c r="I8"/>
  <c r="I7" s="1"/>
  <c r="H8"/>
  <c r="H7" s="1"/>
  <c r="G44"/>
  <c r="G26"/>
  <c r="G163" i="1"/>
  <c r="G162" s="1"/>
  <c r="G118"/>
  <c r="G8" i="4"/>
  <c r="G7" s="1"/>
  <c r="G11"/>
  <c r="G14"/>
  <c r="G16"/>
  <c r="G20"/>
  <c r="G23"/>
  <c r="G29"/>
  <c r="G33"/>
  <c r="G35"/>
  <c r="G37"/>
  <c r="G52"/>
  <c r="G49" s="1"/>
  <c r="G55"/>
  <c r="G59"/>
  <c r="G62"/>
  <c r="G65"/>
  <c r="G67"/>
  <c r="G70"/>
  <c r="G69" s="1"/>
  <c r="G76"/>
  <c r="G78"/>
  <c r="G80"/>
  <c r="G84"/>
  <c r="G89"/>
  <c r="G94"/>
  <c r="G93" s="1"/>
  <c r="G92" s="1"/>
  <c r="G91" s="1"/>
  <c r="G198" i="1"/>
  <c r="G197" s="1"/>
  <c r="G194"/>
  <c r="G192"/>
  <c r="G189"/>
  <c r="G187"/>
  <c r="G185"/>
  <c r="G182"/>
  <c r="G171"/>
  <c r="G160"/>
  <c r="G159" s="1"/>
  <c r="G155"/>
  <c r="G154" s="1"/>
  <c r="G143"/>
  <c r="G141" s="1"/>
  <c r="G136" s="1"/>
  <c r="G131"/>
  <c r="G129" s="1"/>
  <c r="G126"/>
  <c r="G124" s="1"/>
  <c r="G114"/>
  <c r="G110"/>
  <c r="G108" s="1"/>
  <c r="G105"/>
  <c r="G103"/>
  <c r="G100"/>
  <c r="G97"/>
  <c r="G94"/>
  <c r="G92"/>
  <c r="G87"/>
  <c r="G82"/>
  <c r="G77"/>
  <c r="G74" s="1"/>
  <c r="G69"/>
  <c r="G65"/>
  <c r="G61" s="1"/>
  <c r="G58"/>
  <c r="G55"/>
  <c r="G52"/>
  <c r="G48"/>
  <c r="G45" s="1"/>
  <c r="G34"/>
  <c r="G29"/>
  <c r="G27"/>
  <c r="G25"/>
  <c r="G21"/>
  <c r="G19"/>
  <c r="G16"/>
  <c r="G11" s="1"/>
  <c r="G10" s="1"/>
  <c r="G8"/>
  <c r="G7" s="1"/>
  <c r="I61" i="4" l="1"/>
  <c r="I57" s="1"/>
  <c r="I75"/>
  <c r="I32"/>
  <c r="I25"/>
  <c r="H39"/>
  <c r="H31" s="1"/>
  <c r="I13"/>
  <c r="H75"/>
  <c r="H32"/>
  <c r="H19"/>
  <c r="H191" i="1"/>
  <c r="H181"/>
  <c r="I191"/>
  <c r="I181"/>
  <c r="I24"/>
  <c r="H24"/>
  <c r="I18"/>
  <c r="H18"/>
  <c r="H166"/>
  <c r="H158"/>
  <c r="H134"/>
  <c r="H123"/>
  <c r="H122" s="1"/>
  <c r="H113"/>
  <c r="H112" s="1"/>
  <c r="H96"/>
  <c r="H57"/>
  <c r="H33"/>
  <c r="H6"/>
  <c r="I166"/>
  <c r="I158"/>
  <c r="I134"/>
  <c r="I123"/>
  <c r="I122" s="1"/>
  <c r="I113"/>
  <c r="I112" s="1"/>
  <c r="I96"/>
  <c r="I57"/>
  <c r="I23" s="1"/>
  <c r="I33"/>
  <c r="I6"/>
  <c r="G24"/>
  <c r="H25" i="4"/>
  <c r="H92"/>
  <c r="H91" s="1"/>
  <c r="I39"/>
  <c r="I31" s="1"/>
  <c r="I19"/>
  <c r="I18" s="1"/>
  <c r="H13"/>
  <c r="H6" s="1"/>
  <c r="I6"/>
  <c r="H61"/>
  <c r="H57" s="1"/>
  <c r="G25"/>
  <c r="G135" i="1"/>
  <c r="G134" s="1"/>
  <c r="G158"/>
  <c r="G191"/>
  <c r="G18"/>
  <c r="G117"/>
  <c r="G166"/>
  <c r="G10" i="4"/>
  <c r="G196" i="1"/>
  <c r="G88" i="4"/>
  <c r="G83"/>
  <c r="G82" s="1"/>
  <c r="G75"/>
  <c r="G39"/>
  <c r="G32"/>
  <c r="G19"/>
  <c r="G13"/>
  <c r="G61"/>
  <c r="G181" i="1"/>
  <c r="G123"/>
  <c r="G96"/>
  <c r="G57"/>
  <c r="G33"/>
  <c r="H18" i="4" l="1"/>
  <c r="H5" s="1"/>
  <c r="H4" s="1"/>
  <c r="I165" i="1"/>
  <c r="I157" s="1"/>
  <c r="H165"/>
  <c r="H157" s="1"/>
  <c r="H23"/>
  <c r="H5" s="1"/>
  <c r="I5"/>
  <c r="G165"/>
  <c r="G157" s="1"/>
  <c r="I5" i="4"/>
  <c r="I4" s="1"/>
  <c r="G113" i="1"/>
  <c r="G112" s="1"/>
  <c r="G6"/>
  <c r="G18" i="4"/>
  <c r="G6"/>
  <c r="G122" i="1"/>
  <c r="G87" i="4"/>
  <c r="G86" s="1"/>
  <c r="G57"/>
  <c r="G31"/>
  <c r="G23" i="1"/>
  <c r="I4" l="1"/>
  <c r="H4"/>
  <c r="G5"/>
  <c r="G4" s="1"/>
  <c r="G5" i="4"/>
  <c r="G4" l="1"/>
</calcChain>
</file>

<file path=xl/sharedStrings.xml><?xml version="1.0" encoding="utf-8"?>
<sst xmlns="http://schemas.openxmlformats.org/spreadsheetml/2006/main" count="369" uniqueCount="313">
  <si>
    <t>Raz-red</t>
  </si>
  <si>
    <t>Sku-pina</t>
  </si>
  <si>
    <t>Pod-skupina</t>
  </si>
  <si>
    <t>Odje-ljak</t>
  </si>
  <si>
    <t>Osnovni Račun</t>
  </si>
  <si>
    <t>RASHODI</t>
  </si>
  <si>
    <t>UKUPNI RASHODI (3+4) JEDINSTVENI UPRAVNI ODJEL, OPĆINSKO VIJEĆE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</si>
  <si>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</si>
  <si>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</si>
  <si>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</si>
  <si>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</si>
  <si>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</si>
  <si>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</si>
  <si>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</si>
  <si>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</si>
  <si>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</si>
  <si>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</si>
  <si>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</si>
  <si>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"1</t>
  </si>
  <si>
    <t>Nagrada za Božić - Božićnica</t>
  </si>
  <si>
    <t>Doprinosi na plaće</t>
  </si>
  <si>
    <t>Doprinosi za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</si>
  <si>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</si>
  <si>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</si>
  <si>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</si>
  <si>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</si>
  <si>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</si>
  <si>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</si>
  <si>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</si>
  <si>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</si>
  <si>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</si>
  <si>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Rashodi za materijal i energiju</t>
  </si>
  <si>
    <t>Uredski materijal (obrasci, papir, olovke i dr.)</t>
  </si>
  <si>
    <t xml:space="preserve">Uredski materijal i ostali materijalni rashodi 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</si>
  <si>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</si>
  <si>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</si>
  <si>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</si>
  <si>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</si>
  <si>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</si>
  <si>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</si>
  <si>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</si>
  <si>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"2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</si>
  <si>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</si>
  <si>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</si>
  <si>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</si>
  <si>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</si>
  <si>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</si>
  <si>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</si>
  <si>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"3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</si>
  <si>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</si>
  <si>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</si>
  <si>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</si>
  <si>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</si>
  <si>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 xml:space="preserve">Sitni inventar 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</si>
  <si>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</si>
  <si>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</si>
  <si>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</si>
  <si>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</si>
  <si>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</si>
  <si>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</si>
  <si>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</si>
  <si>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</si>
  <si>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</si>
  <si>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</si>
  <si>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</si>
  <si>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</si>
  <si>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</si>
  <si>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</si>
  <si>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</si>
  <si>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</si>
  <si>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</si>
  <si>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</si>
  <si>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</si>
  <si>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</si>
  <si>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</si>
  <si>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</si>
  <si>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</si>
  <si>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"4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</si>
  <si>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</si>
  <si>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</si>
  <si>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</si>
  <si>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</si>
  <si>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</si>
  <si>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</si>
  <si>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</si>
  <si>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</si>
  <si>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</si>
  <si>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</si>
  <si>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</si>
  <si>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</si>
  <si>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</si>
  <si>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</si>
  <si>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</si>
  <si>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</si>
  <si>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</si>
  <si>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</si>
  <si>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</si>
  <si>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</si>
  <si>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</si>
  <si>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</si>
  <si>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</si>
  <si>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</si>
  <si>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</si>
  <si>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</si>
  <si>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</si>
  <si>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</si>
  <si>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</si>
  <si>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</si>
  <si>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</si>
  <si>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</si>
  <si>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</si>
  <si>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</si>
  <si>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</si>
  <si>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</si>
  <si>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Usluge platnog prometa - državni proračun - 5%</t>
  </si>
  <si>
    <t>Ostali nespomenuti financijski rashodi</t>
  </si>
  <si>
    <t>Ostali nepsomenuti financijski rashodi</t>
  </si>
  <si>
    <t>Povrat sredstava</t>
  </si>
  <si>
    <t>Članarina udruga općina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</si>
  <si>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</si>
  <si>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</si>
  <si>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</si>
  <si>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</si>
  <si>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</si>
  <si>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</si>
  <si>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</si>
  <si>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</si>
  <si>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</si>
  <si>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</si>
  <si>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</si>
  <si>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</si>
  <si>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</si>
  <si>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</si>
  <si>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</si>
  <si>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2.1.</t>
  </si>
  <si>
    <t>2.2.</t>
  </si>
  <si>
    <t>2.3.</t>
  </si>
  <si>
    <t>2.4.</t>
  </si>
  <si>
    <t>2.5.</t>
  </si>
  <si>
    <t>2.6.</t>
  </si>
  <si>
    <t>Donacije školstvu</t>
  </si>
  <si>
    <t>Donacije udrugama građana</t>
  </si>
  <si>
    <t>Cetin 1527</t>
  </si>
  <si>
    <t>LD Kuna</t>
  </si>
  <si>
    <t>DVD Cetingrad - redovno financiranje</t>
  </si>
  <si>
    <t>DVD Cetingrad - naknada vatrogascima za gašenje požara</t>
  </si>
  <si>
    <t>Crveni križ Slunj</t>
  </si>
  <si>
    <t>KUD Cetingradska tamburica</t>
  </si>
  <si>
    <t>UHBDR Slunj</t>
  </si>
  <si>
    <t>GSS Karlovac</t>
  </si>
  <si>
    <t>Zajednica prognanika Karlovačke županije</t>
  </si>
  <si>
    <t>PD Crvene stijene</t>
  </si>
  <si>
    <t>2.9.</t>
  </si>
  <si>
    <t>2.10.</t>
  </si>
  <si>
    <t>Kazne, penali, naknada štete</t>
  </si>
  <si>
    <t>Naknada štete pravnim i fizičkim osobama</t>
  </si>
  <si>
    <t>Ostale naknade štete pravnim i fizičkim osobama</t>
  </si>
  <si>
    <t>RASHODI ZA NABAVKU NEFINANCIJSKE IMOVINE</t>
  </si>
  <si>
    <t>RASHODI ZA NABAVKU NE PROIZVEDENE DUGOTRAJNE IMOVINE</t>
  </si>
  <si>
    <t>Materijalna imovina - prirodna bogatstva</t>
  </si>
  <si>
    <t>Zemljište</t>
  </si>
  <si>
    <t>Građevinsko zemljište</t>
  </si>
  <si>
    <t>RASHODI ZA NABAVKU PROIZVEDENE I DUGOTRAJNE IMOVINE</t>
  </si>
  <si>
    <t>Građevinski objekti</t>
  </si>
  <si>
    <t>Ceste, željeznice i ostali prometni objekti</t>
  </si>
  <si>
    <t>Ceste - asfaltiranje nerazvrstanih cesta</t>
  </si>
  <si>
    <t>Ostali građevinski objekti</t>
  </si>
  <si>
    <t>Plinovod, vodovod, kanalizacija</t>
  </si>
  <si>
    <t>Spomenici - kulturni, povijesni</t>
  </si>
  <si>
    <t>Uređenje groblja, Plan grobnih mjesta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</si>
  <si>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</si>
  <si>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</si>
  <si>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</si>
  <si>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</si>
  <si>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</si>
  <si>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</si>
  <si>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</si>
  <si>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</si>
  <si>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</si>
  <si>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</si>
  <si>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</si>
  <si>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</si>
  <si>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</si>
  <si>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Ostala nematerijalna proizvedena imovina (dokument. za sanaciju odlagališta kom. otpada, legalizacija objekata, procjeneb. elaborati i dr.)</t>
  </si>
  <si>
    <t>Rashodi za dodatna ulaganja u nefinancijsku imovinu</t>
  </si>
  <si>
    <t>Dodatna ulaganja na građevinskim objektima</t>
  </si>
  <si>
    <t>Članak 2.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</si>
  <si>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</si>
  <si>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</si>
  <si>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</si>
  <si>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</si>
  <si>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</si>
  <si>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PRIHODI I PRIMICI</t>
  </si>
  <si>
    <t>UKUPNO 6+7+8</t>
  </si>
  <si>
    <t>PRIHODI POSLOVANJA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</si>
  <si>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</si>
  <si>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</si>
  <si>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</si>
  <si>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</si>
  <si>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</si>
  <si>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</si>
  <si>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</si>
  <si>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</si>
  <si>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</si>
  <si>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</si>
  <si>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</si>
  <si>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</si>
  <si>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</si>
  <si>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</si>
  <si>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</si>
  <si>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</si>
  <si>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</si>
  <si>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Kapitalne pomoći proračunu iz drugih proračuna</t>
  </si>
  <si>
    <t>Kapitalne pomoći iz županijskog proračuna</t>
  </si>
  <si>
    <t>Pomoći od izvanproračunskih korisnika</t>
  </si>
  <si>
    <t>Tekuće pomoći od izvanproračunskih korisnika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</si>
  <si>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</si>
  <si>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</si>
  <si>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</si>
  <si>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</si>
  <si>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</si>
  <si>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</si>
  <si>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</si>
  <si>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</si>
  <si>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</si>
  <si>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</si>
  <si>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</si>
  <si>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</si>
  <si>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</si>
  <si>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Naknada za koncesiju za dimnjačarske poslove</t>
  </si>
  <si>
    <t>Prihodi od zakupa i iznajmljivanja imovine</t>
  </si>
  <si>
    <t>Prihodi od zakupa poljoprivrednog zemljišta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</si>
  <si>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</si>
  <si>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</si>
  <si>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</si>
  <si>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</si>
  <si>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</si>
  <si>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</si>
  <si>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</si>
  <si>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</si>
  <si>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</si>
  <si>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</si>
  <si>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</si>
  <si>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</si>
  <si>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</si>
  <si>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</si>
  <si>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</si>
  <si>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</si>
  <si>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</si>
  <si>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</si>
  <si>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</si>
  <si>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Mjesni samodoprinos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</si>
  <si>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</si>
  <si>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</si>
  <si>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</si>
  <si>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</si>
  <si>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Prihodi od prenamjene poljoprivrednog u građevinsko zemljište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</si>
  <si>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</si>
  <si>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</si>
  <si>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</si>
  <si>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</si>
  <si>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</si>
  <si>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</si>
  <si>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PROIZVODA I ROBE, TE PRUŽENIH USLUGA I PRIHODI OD DONACIJA</t>
  </si>
  <si>
    <t>Prihodi od prodaje proizvoda i robe te pruženih usluga</t>
  </si>
  <si>
    <t>Prihodi od pruženih usluga</t>
  </si>
  <si>
    <t>PRIHODI OD PRODAJE NEFINANCIJSKE IMOVINE</t>
  </si>
  <si>
    <t>PRIHODI OD PRODAJE NEPROIZVEDENE DUGOTRAJNE IMOVINE</t>
  </si>
  <si>
    <t>Prihodi od prodaje materijalne imovine prirodnih bogatstava</t>
  </si>
  <si>
    <t>PRIMICI OD FINANCIJSKE IMOVINE I ZADUŽIVANJA</t>
  </si>
  <si>
    <t>PRIMICI OD PRODAJE DIONICA I UDJELA U GLAVNICI</t>
  </si>
  <si>
    <t>Primici od prodaje dionica i udjela u glavnici trgovačkih društava u javnom sektoru</t>
  </si>
  <si>
    <t>Dionice i udjeli u glavnici trgovačkih društava u javnom sektoru</t>
  </si>
  <si>
    <t>Članarina LAG</t>
  </si>
  <si>
    <t>Javna rasvjeta</t>
  </si>
  <si>
    <t>PROJEKCIJE 2020.</t>
  </si>
  <si>
    <t>Tekuće pomoći od HZZ-a</t>
  </si>
  <si>
    <t>Prihodi od iznajmljivanja stambenih objekata</t>
  </si>
  <si>
    <t>Uređaji (oprema u komunalnom gospodarstvu)</t>
  </si>
  <si>
    <t>Ostale naknade troškova zaposlenima</t>
  </si>
  <si>
    <t>Naknada za korištenje privatnog automobila u službene svrhe</t>
  </si>
  <si>
    <t>2.11.</t>
  </si>
  <si>
    <t>2.16.</t>
  </si>
  <si>
    <t>Nematerijalna imovina</t>
  </si>
  <si>
    <t>Ostala prava</t>
  </si>
  <si>
    <t xml:space="preserve">Ulaganja u tuđoj imovini radi prava korištenja </t>
  </si>
  <si>
    <t>Zgrada vlastitog komunalnog pogona i DVD-a</t>
  </si>
  <si>
    <t>"6</t>
  </si>
  <si>
    <t>"7</t>
  </si>
  <si>
    <t>Enegetska obnova zgrada</t>
  </si>
  <si>
    <t>IZDACI ZA DIONICE I UDJELE U GLAVNICI</t>
  </si>
  <si>
    <t>Dionice i udjeli u glavni trgovačkih društava u javnom sektoru</t>
  </si>
  <si>
    <t>REPUBLIKA HRVATSKA</t>
  </si>
  <si>
    <t>OPĆINA CETINGRAD</t>
  </si>
  <si>
    <t>OPĆINSKO VIJEĆE</t>
  </si>
  <si>
    <t>KARLOVAČKA ŽUPANIJA</t>
  </si>
  <si>
    <t>1.</t>
  </si>
  <si>
    <t>IZDACI ZA FINANCIJSKU IMOVINU I OTPLATE ZAJMOVA</t>
  </si>
  <si>
    <t xml:space="preserve">PLAN ZA 2019. </t>
  </si>
  <si>
    <t>PROJEKCIJE 2021.</t>
  </si>
  <si>
    <t>Poučno - pješačka staza</t>
  </si>
  <si>
    <t>Hrvatski dom</t>
  </si>
  <si>
    <t>Nogostup Cetingrad</t>
  </si>
  <si>
    <t>Prihodi i rashodi te primici i izdaci po ekonomskoj klasifikaciji u Računu prihoda i rashoda i Računu financiranja za 2019. godinu kako slijedi:</t>
  </si>
  <si>
    <t>PLAN ZA 2019.</t>
  </si>
  <si>
    <t>Naknada za zbrinjavanje komunalnog otpada</t>
  </si>
  <si>
    <t>Rashodi proračuna za 2019. godinu u iznosu 7.136.000,00 kn raspoređuju se po nositeljima, korisnicima i bližim namjenama u posebnom dijelu Proračuna kako slijedi:</t>
  </si>
  <si>
    <t xml:space="preserve">Mrtvačnica </t>
  </si>
  <si>
    <t>"8</t>
  </si>
  <si>
    <t>NACRT PRIJEDLOGA PRORAČUNA OPĆINE CETINGRAD</t>
  </si>
  <si>
    <t>ZA 2019. GODINU</t>
  </si>
  <si>
    <t>sa projekcijama za 2020. i 2021. godinu</t>
  </si>
  <si>
    <t>Cetingrad, 12.10.2018. godine</t>
  </si>
</sst>
</file>

<file path=xl/styles.xml><?xml version="1.0" encoding="utf-8"?>
<styleSheet xmlns="http://schemas.openxmlformats.org/spreadsheetml/2006/main">
  <numFmts count="1">
    <numFmt numFmtId="164" formatCode="#,##0.00\ &quot;kn&quot;;[Red]#,##0.00\ &quot;kn&quot;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164" fontId="6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164" fontId="9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8" fillId="6" borderId="1" xfId="0" applyNumberFormat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164" fontId="0" fillId="6" borderId="1" xfId="0" applyNumberFormat="1" applyFont="1" applyFill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164" fontId="12" fillId="2" borderId="1" xfId="0" applyNumberFormat="1" applyFont="1" applyFill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0" fontId="13" fillId="0" borderId="1" xfId="0" applyFont="1" applyFill="1" applyBorder="1"/>
    <xf numFmtId="164" fontId="13" fillId="0" borderId="1" xfId="0" applyNumberFormat="1" applyFont="1" applyFill="1" applyBorder="1"/>
    <xf numFmtId="0" fontId="7" fillId="6" borderId="1" xfId="0" applyFont="1" applyFill="1" applyBorder="1"/>
    <xf numFmtId="164" fontId="7" fillId="6" borderId="1" xfId="0" applyNumberFormat="1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8" fillId="6" borderId="1" xfId="0" applyFont="1" applyFill="1" applyBorder="1"/>
    <xf numFmtId="0" fontId="8" fillId="0" borderId="1" xfId="0" applyFont="1" applyFill="1" applyBorder="1" applyAlignment="1">
      <alignment horizontal="right"/>
    </xf>
    <xf numFmtId="0" fontId="9" fillId="6" borderId="1" xfId="0" applyFont="1" applyFill="1" applyBorder="1"/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8" fillId="5" borderId="1" xfId="0" applyFont="1" applyFill="1" applyBorder="1"/>
    <xf numFmtId="164" fontId="8" fillId="5" borderId="1" xfId="0" applyNumberFormat="1" applyFont="1" applyFill="1" applyBorder="1"/>
    <xf numFmtId="0" fontId="0" fillId="5" borderId="0" xfId="0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/>
    <xf numFmtId="0" fontId="2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C21" sqref="C21"/>
    </sheetView>
  </sheetViews>
  <sheetFormatPr defaultRowHeight="15"/>
  <cols>
    <col min="1" max="1" width="9.140625" customWidth="1"/>
    <col min="3" max="3" width="9.140625" customWidth="1"/>
    <col min="4" max="4" width="5.28515625" customWidth="1"/>
    <col min="10" max="10" width="31.5703125" customWidth="1"/>
  </cols>
  <sheetData>
    <row r="1" spans="1:10" ht="18.75">
      <c r="A1" s="81" t="s">
        <v>292</v>
      </c>
      <c r="B1" s="81"/>
      <c r="C1" s="81"/>
      <c r="D1" s="81"/>
    </row>
    <row r="2" spans="1:10" ht="18.75">
      <c r="A2" s="81" t="s">
        <v>295</v>
      </c>
      <c r="B2" s="81"/>
      <c r="C2" s="81"/>
      <c r="D2" s="81"/>
    </row>
    <row r="3" spans="1:10" ht="18.75">
      <c r="A3" s="78" t="s">
        <v>293</v>
      </c>
      <c r="B3" s="78"/>
      <c r="C3" s="78"/>
      <c r="D3" s="78"/>
    </row>
    <row r="4" spans="1:10" ht="18.75">
      <c r="A4" s="82" t="s">
        <v>294</v>
      </c>
      <c r="B4" s="82"/>
      <c r="C4" s="82"/>
      <c r="D4" s="82"/>
    </row>
    <row r="11" spans="1:10" ht="23.25">
      <c r="E11" s="79" t="s">
        <v>309</v>
      </c>
      <c r="F11" s="79"/>
      <c r="G11" s="79"/>
      <c r="H11" s="79"/>
      <c r="I11" s="79"/>
      <c r="J11" s="79"/>
    </row>
    <row r="12" spans="1:10" ht="23.25">
      <c r="E12" s="79" t="s">
        <v>310</v>
      </c>
      <c r="F12" s="79"/>
      <c r="G12" s="79"/>
      <c r="H12" s="79"/>
      <c r="I12" s="79"/>
      <c r="J12" s="79"/>
    </row>
    <row r="13" spans="1:10" ht="23.25">
      <c r="E13" s="79" t="s">
        <v>311</v>
      </c>
      <c r="F13" s="79"/>
      <c r="G13" s="79"/>
      <c r="H13" s="79"/>
      <c r="I13" s="79"/>
      <c r="J13" s="79"/>
    </row>
    <row r="28" spans="8:14" ht="18.75">
      <c r="K28" s="80" t="s">
        <v>312</v>
      </c>
      <c r="L28" s="80"/>
      <c r="M28" s="80"/>
      <c r="N28" s="80"/>
    </row>
    <row r="29" spans="8:14" ht="18.75">
      <c r="J29" s="80"/>
      <c r="K29" s="80"/>
      <c r="L29" s="80"/>
      <c r="M29" s="80"/>
      <c r="N29" s="80"/>
    </row>
    <row r="30" spans="8:14" ht="15.75">
      <c r="H30" s="48" t="s">
        <v>296</v>
      </c>
    </row>
    <row r="31" spans="8:14" ht="7.5" customHeight="1"/>
    <row r="32" spans="8:14" ht="39.75" customHeight="1"/>
    <row r="34" ht="75.75" customHeight="1"/>
    <row r="36" ht="9" customHeight="1"/>
    <row r="38" ht="11.25" customHeight="1"/>
    <row r="54" ht="30" customHeight="1"/>
  </sheetData>
  <mergeCells count="9">
    <mergeCell ref="E12:J12"/>
    <mergeCell ref="E13:J13"/>
    <mergeCell ref="J29:N29"/>
    <mergeCell ref="K28:N28"/>
    <mergeCell ref="A1:D1"/>
    <mergeCell ref="A2:D2"/>
    <mergeCell ref="A3:D3"/>
    <mergeCell ref="A4:D4"/>
    <mergeCell ref="E11:J1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8"/>
  <sheetViews>
    <sheetView workbookViewId="0">
      <selection activeCell="I31" sqref="I31"/>
    </sheetView>
  </sheetViews>
  <sheetFormatPr defaultRowHeight="1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8" width="21.28515625" bestFit="1" customWidth="1"/>
    <col min="9" max="9" width="19.85546875" bestFit="1" customWidth="1"/>
  </cols>
  <sheetData>
    <row r="1" spans="1:9">
      <c r="A1" s="76"/>
      <c r="B1" s="76"/>
      <c r="C1" s="76"/>
      <c r="D1" s="76"/>
      <c r="E1" s="76"/>
      <c r="F1" s="76"/>
      <c r="G1" s="76"/>
    </row>
    <row r="2" spans="1:9" ht="39" customHeight="1">
      <c r="A2" s="77" t="s">
        <v>303</v>
      </c>
      <c r="B2" s="77"/>
      <c r="C2" s="77"/>
      <c r="D2" s="77"/>
      <c r="E2" s="77"/>
      <c r="F2" s="77"/>
      <c r="G2" s="77"/>
    </row>
    <row r="3" spans="1:9" ht="4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192</v>
      </c>
      <c r="G3" s="37" t="s">
        <v>304</v>
      </c>
      <c r="H3" s="37" t="s">
        <v>275</v>
      </c>
      <c r="I3" s="37" t="s">
        <v>299</v>
      </c>
    </row>
    <row r="4" spans="1:9" ht="30.75" customHeight="1">
      <c r="A4" s="7"/>
      <c r="B4" s="7"/>
      <c r="C4" s="7"/>
      <c r="D4" s="7"/>
      <c r="E4" s="7"/>
      <c r="F4" s="8" t="s">
        <v>193</v>
      </c>
      <c r="G4" s="9">
        <f>G5+G86+G91</f>
        <v>13478000</v>
      </c>
      <c r="H4" s="9">
        <f>H5+H86+H91</f>
        <v>14983000</v>
      </c>
      <c r="I4" s="9">
        <f>I5+I86+I91</f>
        <v>7773000</v>
      </c>
    </row>
    <row r="5" spans="1:9" s="2" customFormat="1" ht="18.75">
      <c r="A5" s="10">
        <v>6</v>
      </c>
      <c r="B5" s="10"/>
      <c r="C5" s="10"/>
      <c r="D5" s="10"/>
      <c r="E5" s="10"/>
      <c r="F5" s="10" t="s">
        <v>194</v>
      </c>
      <c r="G5" s="11">
        <f>G6+G18+G31+G57+G82</f>
        <v>13452000</v>
      </c>
      <c r="H5" s="11">
        <f>H6+H18+H31+H57+H82</f>
        <v>14963000</v>
      </c>
      <c r="I5" s="11">
        <f>I6+I18+I31+I57+I82</f>
        <v>7753000</v>
      </c>
    </row>
    <row r="6" spans="1:9" s="4" customFormat="1" ht="15.75">
      <c r="A6" s="12"/>
      <c r="B6" s="12">
        <v>61</v>
      </c>
      <c r="C6" s="12"/>
      <c r="D6" s="12"/>
      <c r="E6" s="12"/>
      <c r="F6" s="12" t="s">
        <v>195</v>
      </c>
      <c r="G6" s="13">
        <f>G7+G10+G13</f>
        <v>4700000</v>
      </c>
      <c r="H6" s="13">
        <f t="shared" ref="H6:I6" si="0">H7+H10+H13</f>
        <v>4980000</v>
      </c>
      <c r="I6" s="13">
        <f t="shared" si="0"/>
        <v>5260000</v>
      </c>
    </row>
    <row r="7" spans="1:9" s="4" customFormat="1" ht="15.75">
      <c r="A7" s="14"/>
      <c r="B7" s="14"/>
      <c r="C7" s="14">
        <v>611</v>
      </c>
      <c r="D7" s="14"/>
      <c r="E7" s="14"/>
      <c r="F7" s="14" t="s">
        <v>196</v>
      </c>
      <c r="G7" s="15">
        <f>G8</f>
        <v>4500000</v>
      </c>
      <c r="H7" s="15">
        <f t="shared" ref="H7:I8" si="1">H8</f>
        <v>4750000</v>
      </c>
      <c r="I7" s="15">
        <f t="shared" si="1"/>
        <v>5000000</v>
      </c>
    </row>
    <row r="8" spans="1:9" ht="15.75">
      <c r="A8" s="40"/>
      <c r="B8" s="40"/>
      <c r="C8" s="40"/>
      <c r="D8" s="40">
        <v>6111</v>
      </c>
      <c r="E8" s="40"/>
      <c r="F8" s="40" t="s">
        <v>197</v>
      </c>
      <c r="G8" s="41">
        <f>G9</f>
        <v>4500000</v>
      </c>
      <c r="H8" s="41">
        <f t="shared" si="1"/>
        <v>4750000</v>
      </c>
      <c r="I8" s="41">
        <f t="shared" si="1"/>
        <v>5000000</v>
      </c>
    </row>
    <row r="9" spans="1:9" ht="31.5">
      <c r="A9" s="16"/>
      <c r="B9" s="16"/>
      <c r="C9" s="16"/>
      <c r="D9" s="16"/>
      <c r="E9" s="16">
        <v>61111</v>
      </c>
      <c r="F9" s="23" t="s">
        <v>198</v>
      </c>
      <c r="G9" s="34">
        <v>4500000</v>
      </c>
      <c r="H9" s="34">
        <v>4750000</v>
      </c>
      <c r="I9" s="34">
        <v>5000000</v>
      </c>
    </row>
    <row r="10" spans="1:9" s="4" customFormat="1" ht="15.75">
      <c r="A10" s="14"/>
      <c r="B10" s="14"/>
      <c r="C10" s="14">
        <v>613</v>
      </c>
      <c r="D10" s="14"/>
      <c r="E10" s="14"/>
      <c r="F10" s="14" t="s">
        <v>199</v>
      </c>
      <c r="G10" s="15">
        <f>G11</f>
        <v>160000</v>
      </c>
      <c r="H10" s="15">
        <f t="shared" ref="H10:I11" si="2">H11</f>
        <v>180000</v>
      </c>
      <c r="I10" s="15">
        <f t="shared" si="2"/>
        <v>200000</v>
      </c>
    </row>
    <row r="11" spans="1:9" ht="15.75">
      <c r="A11" s="40"/>
      <c r="B11" s="40"/>
      <c r="C11" s="40"/>
      <c r="D11" s="40">
        <v>6134</v>
      </c>
      <c r="E11" s="40"/>
      <c r="F11" s="40" t="s">
        <v>200</v>
      </c>
      <c r="G11" s="41">
        <f>G12</f>
        <v>160000</v>
      </c>
      <c r="H11" s="41">
        <f t="shared" si="2"/>
        <v>180000</v>
      </c>
      <c r="I11" s="41">
        <f t="shared" si="2"/>
        <v>200000</v>
      </c>
    </row>
    <row r="12" spans="1:9" ht="15.75">
      <c r="A12" s="16"/>
      <c r="B12" s="16"/>
      <c r="C12" s="16"/>
      <c r="D12" s="16"/>
      <c r="E12" s="16">
        <v>61341</v>
      </c>
      <c r="F12" s="16" t="s">
        <v>201</v>
      </c>
      <c r="G12" s="17">
        <v>160000</v>
      </c>
      <c r="H12" s="17">
        <v>180000</v>
      </c>
      <c r="I12" s="17">
        <v>200000</v>
      </c>
    </row>
    <row r="13" spans="1:9" ht="15.75">
      <c r="A13" s="14"/>
      <c r="B13" s="14"/>
      <c r="C13" s="14">
        <v>614</v>
      </c>
      <c r="D13" s="14"/>
      <c r="E13" s="14"/>
      <c r="F13" s="14" t="s">
        <v>202</v>
      </c>
      <c r="G13" s="15">
        <f>G14+G16</f>
        <v>40000</v>
      </c>
      <c r="H13" s="15">
        <f t="shared" ref="H13:I13" si="3">H14+H16</f>
        <v>50000</v>
      </c>
      <c r="I13" s="15">
        <f t="shared" si="3"/>
        <v>60000</v>
      </c>
    </row>
    <row r="14" spans="1:9" ht="15.75">
      <c r="A14" s="40"/>
      <c r="B14" s="40"/>
      <c r="C14" s="40"/>
      <c r="D14" s="40">
        <v>6142</v>
      </c>
      <c r="E14" s="40"/>
      <c r="F14" s="40" t="s">
        <v>203</v>
      </c>
      <c r="G14" s="41">
        <f>G15</f>
        <v>30000</v>
      </c>
      <c r="H14" s="41">
        <f t="shared" ref="H14:I14" si="4">H15</f>
        <v>35000</v>
      </c>
      <c r="I14" s="41">
        <f t="shared" si="4"/>
        <v>40000</v>
      </c>
    </row>
    <row r="15" spans="1:9" ht="15.75">
      <c r="A15" s="16"/>
      <c r="B15" s="16"/>
      <c r="C15" s="16"/>
      <c r="D15" s="16"/>
      <c r="E15" s="16">
        <v>61424</v>
      </c>
      <c r="F15" s="16" t="s">
        <v>204</v>
      </c>
      <c r="G15" s="34">
        <v>30000</v>
      </c>
      <c r="H15" s="34">
        <v>35000</v>
      </c>
      <c r="I15" s="34">
        <v>40000</v>
      </c>
    </row>
    <row r="16" spans="1:9" ht="15.75">
      <c r="A16" s="40"/>
      <c r="B16" s="40"/>
      <c r="C16" s="40"/>
      <c r="D16" s="40">
        <v>6145</v>
      </c>
      <c r="E16" s="40"/>
      <c r="F16" s="40" t="s">
        <v>205</v>
      </c>
      <c r="G16" s="41">
        <f>G17</f>
        <v>10000</v>
      </c>
      <c r="H16" s="41">
        <f t="shared" ref="H16:I16" si="5">H17</f>
        <v>15000</v>
      </c>
      <c r="I16" s="41">
        <f t="shared" si="5"/>
        <v>20000</v>
      </c>
    </row>
    <row r="17" spans="1:10" ht="15.75">
      <c r="A17" s="16"/>
      <c r="B17" s="16"/>
      <c r="C17" s="16"/>
      <c r="D17" s="16"/>
      <c r="E17" s="18">
        <v>61453</v>
      </c>
      <c r="F17" s="16" t="s">
        <v>206</v>
      </c>
      <c r="G17" s="34">
        <v>10000</v>
      </c>
      <c r="H17" s="34">
        <v>15000</v>
      </c>
      <c r="I17" s="34">
        <v>20000</v>
      </c>
    </row>
    <row r="18" spans="1:10" s="4" customFormat="1" ht="31.5">
      <c r="A18" s="12"/>
      <c r="B18" s="12">
        <v>63</v>
      </c>
      <c r="C18" s="12"/>
      <c r="D18" s="12"/>
      <c r="E18" s="12"/>
      <c r="F18" s="24" t="s">
        <v>207</v>
      </c>
      <c r="G18" s="13">
        <f>G19+G25</f>
        <v>7546000</v>
      </c>
      <c r="H18" s="13">
        <f t="shared" ref="H18:I18" si="6">H19+H25</f>
        <v>8872000</v>
      </c>
      <c r="I18" s="13">
        <f t="shared" si="6"/>
        <v>1367000</v>
      </c>
    </row>
    <row r="19" spans="1:10">
      <c r="A19" s="19"/>
      <c r="B19" s="19"/>
      <c r="C19" s="19">
        <v>633</v>
      </c>
      <c r="D19" s="19"/>
      <c r="E19" s="19"/>
      <c r="F19" s="19" t="s">
        <v>208</v>
      </c>
      <c r="G19" s="20">
        <f>G20+G23</f>
        <v>550000</v>
      </c>
      <c r="H19" s="20">
        <f t="shared" ref="H19:I19" si="7">H20+H23</f>
        <v>300000</v>
      </c>
      <c r="I19" s="20">
        <f t="shared" si="7"/>
        <v>300000</v>
      </c>
    </row>
    <row r="20" spans="1:10">
      <c r="A20" s="42"/>
      <c r="B20" s="42"/>
      <c r="C20" s="42"/>
      <c r="D20" s="42">
        <v>6331</v>
      </c>
      <c r="E20" s="42"/>
      <c r="F20" s="42" t="s">
        <v>209</v>
      </c>
      <c r="G20" s="43">
        <f>G21+G22</f>
        <v>200000</v>
      </c>
      <c r="H20" s="43">
        <f t="shared" ref="H20:I20" si="8">H21+H22</f>
        <v>200000</v>
      </c>
      <c r="I20" s="43">
        <f t="shared" si="8"/>
        <v>200000</v>
      </c>
    </row>
    <row r="21" spans="1:10">
      <c r="A21" s="7"/>
      <c r="B21" s="7"/>
      <c r="C21" s="7"/>
      <c r="D21" s="7"/>
      <c r="E21" s="7">
        <v>63311</v>
      </c>
      <c r="F21" s="7" t="s">
        <v>210</v>
      </c>
      <c r="G21" s="35">
        <v>100000</v>
      </c>
      <c r="H21" s="35">
        <v>100000</v>
      </c>
      <c r="I21" s="35">
        <v>100000</v>
      </c>
    </row>
    <row r="22" spans="1:10">
      <c r="A22" s="7"/>
      <c r="B22" s="7"/>
      <c r="C22" s="7"/>
      <c r="D22" s="7"/>
      <c r="E22" s="7">
        <v>63312</v>
      </c>
      <c r="F22" s="7" t="s">
        <v>211</v>
      </c>
      <c r="G22" s="9">
        <v>100000</v>
      </c>
      <c r="H22" s="9">
        <v>100000</v>
      </c>
      <c r="I22" s="9">
        <v>100000</v>
      </c>
    </row>
    <row r="23" spans="1:10" s="4" customFormat="1" ht="15.75">
      <c r="A23" s="42"/>
      <c r="B23" s="42"/>
      <c r="C23" s="42"/>
      <c r="D23" s="42">
        <v>6332</v>
      </c>
      <c r="E23" s="42"/>
      <c r="F23" s="42" t="s">
        <v>212</v>
      </c>
      <c r="G23" s="43">
        <f>G24</f>
        <v>350000</v>
      </c>
      <c r="H23" s="43">
        <f t="shared" ref="H23:I23" si="9">H24</f>
        <v>100000</v>
      </c>
      <c r="I23" s="43">
        <f t="shared" si="9"/>
        <v>100000</v>
      </c>
    </row>
    <row r="24" spans="1:10" s="3" customFormat="1">
      <c r="A24" s="7"/>
      <c r="B24" s="7"/>
      <c r="C24" s="7"/>
      <c r="D24" s="7"/>
      <c r="E24" s="7">
        <v>63322</v>
      </c>
      <c r="F24" s="7" t="s">
        <v>213</v>
      </c>
      <c r="G24" s="35">
        <v>350000</v>
      </c>
      <c r="H24" s="35">
        <v>100000</v>
      </c>
      <c r="I24" s="35">
        <v>100000</v>
      </c>
    </row>
    <row r="25" spans="1:10">
      <c r="A25" s="19"/>
      <c r="B25" s="19"/>
      <c r="C25" s="19">
        <v>634</v>
      </c>
      <c r="D25" s="19"/>
      <c r="E25" s="19"/>
      <c r="F25" s="19" t="s">
        <v>214</v>
      </c>
      <c r="G25" s="20">
        <f>G26+G29</f>
        <v>6996000</v>
      </c>
      <c r="H25" s="20">
        <f t="shared" ref="H25:I25" si="10">H26+H29</f>
        <v>8572000</v>
      </c>
      <c r="I25" s="20">
        <f t="shared" si="10"/>
        <v>1067000</v>
      </c>
    </row>
    <row r="26" spans="1:10">
      <c r="A26" s="42"/>
      <c r="B26" s="42"/>
      <c r="C26" s="42"/>
      <c r="D26" s="42">
        <v>6341</v>
      </c>
      <c r="E26" s="42"/>
      <c r="F26" s="42" t="s">
        <v>215</v>
      </c>
      <c r="G26" s="43">
        <f>G28+G27</f>
        <v>430000</v>
      </c>
      <c r="H26" s="43">
        <f t="shared" ref="H26:I26" si="11">H28+H27</f>
        <v>430000</v>
      </c>
      <c r="I26" s="43">
        <f t="shared" si="11"/>
        <v>430000</v>
      </c>
    </row>
    <row r="27" spans="1:10">
      <c r="A27" s="38"/>
      <c r="B27" s="38"/>
      <c r="C27" s="38"/>
      <c r="D27" s="38"/>
      <c r="E27" s="38">
        <v>63414</v>
      </c>
      <c r="F27" s="38" t="s">
        <v>276</v>
      </c>
      <c r="G27" s="39">
        <v>230000</v>
      </c>
      <c r="H27" s="39">
        <v>230000</v>
      </c>
      <c r="I27" s="39">
        <v>230000</v>
      </c>
    </row>
    <row r="28" spans="1:10" ht="30">
      <c r="A28" s="7"/>
      <c r="B28" s="7"/>
      <c r="C28" s="7"/>
      <c r="D28" s="7"/>
      <c r="E28" s="7">
        <v>63415</v>
      </c>
      <c r="F28" s="5" t="s">
        <v>216</v>
      </c>
      <c r="G28" s="9">
        <v>200000</v>
      </c>
      <c r="H28" s="9">
        <v>200000</v>
      </c>
      <c r="I28" s="9">
        <v>200000</v>
      </c>
    </row>
    <row r="29" spans="1:10">
      <c r="A29" s="42"/>
      <c r="B29" s="42"/>
      <c r="C29" s="42"/>
      <c r="D29" s="42">
        <v>6342</v>
      </c>
      <c r="E29" s="42"/>
      <c r="F29" s="42" t="s">
        <v>217</v>
      </c>
      <c r="G29" s="43">
        <f>G30</f>
        <v>6566000</v>
      </c>
      <c r="H29" s="43">
        <f t="shared" ref="H29:I29" si="12">H30</f>
        <v>8142000</v>
      </c>
      <c r="I29" s="43">
        <f t="shared" si="12"/>
        <v>637000</v>
      </c>
      <c r="J29" s="33"/>
    </row>
    <row r="30" spans="1:10" ht="30">
      <c r="A30" s="7"/>
      <c r="B30" s="7"/>
      <c r="C30" s="7"/>
      <c r="D30" s="7"/>
      <c r="E30" s="7">
        <v>63425</v>
      </c>
      <c r="F30" s="5" t="s">
        <v>218</v>
      </c>
      <c r="G30" s="22">
        <v>6566000</v>
      </c>
      <c r="H30" s="22">
        <v>8142000</v>
      </c>
      <c r="I30" s="22">
        <v>637000</v>
      </c>
    </row>
    <row r="31" spans="1:10" ht="15.75">
      <c r="A31" s="25"/>
      <c r="B31" s="25">
        <v>64</v>
      </c>
      <c r="C31" s="25"/>
      <c r="D31" s="25"/>
      <c r="E31" s="25"/>
      <c r="F31" s="25" t="s">
        <v>219</v>
      </c>
      <c r="G31" s="26">
        <f>G32+G39</f>
        <v>124000</v>
      </c>
      <c r="H31" s="26">
        <f t="shared" ref="H31:I31" si="13">H32+H39</f>
        <v>139000</v>
      </c>
      <c r="I31" s="26">
        <f t="shared" si="13"/>
        <v>154000</v>
      </c>
    </row>
    <row r="32" spans="1:10" s="3" customFormat="1">
      <c r="A32" s="7"/>
      <c r="B32" s="19"/>
      <c r="C32" s="19">
        <v>641</v>
      </c>
      <c r="D32" s="19"/>
      <c r="E32" s="19"/>
      <c r="F32" s="19" t="s">
        <v>220</v>
      </c>
      <c r="G32" s="20">
        <f>G33+G35+G37</f>
        <v>9000</v>
      </c>
      <c r="H32" s="20">
        <f t="shared" ref="H32:I32" si="14">H33+H35+H37</f>
        <v>9000</v>
      </c>
      <c r="I32" s="20">
        <f t="shared" si="14"/>
        <v>9000</v>
      </c>
    </row>
    <row r="33" spans="1:10">
      <c r="A33" s="42"/>
      <c r="B33" s="42"/>
      <c r="C33" s="42"/>
      <c r="D33" s="42">
        <v>6413</v>
      </c>
      <c r="E33" s="42"/>
      <c r="F33" s="42" t="s">
        <v>221</v>
      </c>
      <c r="G33" s="43">
        <f>G34</f>
        <v>3000</v>
      </c>
      <c r="H33" s="43">
        <f t="shared" ref="H33:I33" si="15">H34</f>
        <v>3000</v>
      </c>
      <c r="I33" s="43">
        <f t="shared" si="15"/>
        <v>3000</v>
      </c>
    </row>
    <row r="34" spans="1:10">
      <c r="A34" s="7"/>
      <c r="B34" s="7"/>
      <c r="C34" s="7"/>
      <c r="D34" s="7"/>
      <c r="E34" s="7">
        <v>64132</v>
      </c>
      <c r="F34" s="7" t="s">
        <v>222</v>
      </c>
      <c r="G34" s="9">
        <v>3000</v>
      </c>
      <c r="H34" s="9">
        <v>3000</v>
      </c>
      <c r="I34" s="9">
        <v>3000</v>
      </c>
    </row>
    <row r="35" spans="1:10">
      <c r="A35" s="42"/>
      <c r="B35" s="42"/>
      <c r="C35" s="42"/>
      <c r="D35" s="42">
        <v>6414</v>
      </c>
      <c r="E35" s="45"/>
      <c r="F35" s="42" t="s">
        <v>223</v>
      </c>
      <c r="G35" s="43">
        <f>G36</f>
        <v>1000</v>
      </c>
      <c r="H35" s="43">
        <f t="shared" ref="H35:I35" si="16">H36</f>
        <v>1000</v>
      </c>
      <c r="I35" s="43">
        <f t="shared" si="16"/>
        <v>1000</v>
      </c>
    </row>
    <row r="36" spans="1:10">
      <c r="A36" s="7"/>
      <c r="B36" s="7"/>
      <c r="C36" s="7"/>
      <c r="D36" s="7"/>
      <c r="E36" s="21">
        <v>64143</v>
      </c>
      <c r="F36" s="7" t="s">
        <v>224</v>
      </c>
      <c r="G36" s="9">
        <v>1000</v>
      </c>
      <c r="H36" s="9">
        <v>1000</v>
      </c>
      <c r="I36" s="9">
        <v>1000</v>
      </c>
    </row>
    <row r="37" spans="1:10">
      <c r="A37" s="42"/>
      <c r="B37" s="42"/>
      <c r="C37" s="42"/>
      <c r="D37" s="42">
        <v>6419</v>
      </c>
      <c r="E37" s="42"/>
      <c r="F37" s="42" t="s">
        <v>225</v>
      </c>
      <c r="G37" s="43">
        <f>G38</f>
        <v>5000</v>
      </c>
      <c r="H37" s="43">
        <f t="shared" ref="H37:I37" si="17">H38</f>
        <v>5000</v>
      </c>
      <c r="I37" s="43">
        <f t="shared" si="17"/>
        <v>5000</v>
      </c>
    </row>
    <row r="38" spans="1:10">
      <c r="A38" s="7"/>
      <c r="B38" s="7"/>
      <c r="C38" s="7"/>
      <c r="D38" s="7"/>
      <c r="E38" s="7">
        <v>64199</v>
      </c>
      <c r="F38" s="7" t="s">
        <v>225</v>
      </c>
      <c r="G38" s="9">
        <v>5000</v>
      </c>
      <c r="H38" s="9">
        <v>5000</v>
      </c>
      <c r="I38" s="9">
        <v>5000</v>
      </c>
    </row>
    <row r="39" spans="1:10" s="3" customFormat="1">
      <c r="A39" s="19"/>
      <c r="B39" s="19"/>
      <c r="C39" s="19">
        <v>642</v>
      </c>
      <c r="D39" s="19"/>
      <c r="E39" s="19"/>
      <c r="F39" s="27" t="s">
        <v>226</v>
      </c>
      <c r="G39" s="20">
        <f>G40+G44+G49+G55</f>
        <v>115000</v>
      </c>
      <c r="H39" s="20">
        <f>H40+H44+H49+H55</f>
        <v>130000</v>
      </c>
      <c r="I39" s="20">
        <f>I40+I44+I49+I55</f>
        <v>145000</v>
      </c>
    </row>
    <row r="40" spans="1:10">
      <c r="A40" s="42"/>
      <c r="B40" s="42"/>
      <c r="C40" s="42"/>
      <c r="D40" s="42">
        <v>6421</v>
      </c>
      <c r="E40" s="42"/>
      <c r="F40" s="42" t="s">
        <v>227</v>
      </c>
      <c r="G40" s="43">
        <f>G41</f>
        <v>15000</v>
      </c>
      <c r="H40" s="43">
        <f t="shared" ref="H40:I40" si="18">H41</f>
        <v>15000</v>
      </c>
      <c r="I40" s="43">
        <f t="shared" si="18"/>
        <v>15000</v>
      </c>
    </row>
    <row r="41" spans="1:10">
      <c r="A41" s="7"/>
      <c r="B41" s="7"/>
      <c r="C41" s="7"/>
      <c r="D41" s="7"/>
      <c r="E41" s="21">
        <v>64219</v>
      </c>
      <c r="F41" s="7" t="s">
        <v>228</v>
      </c>
      <c r="G41" s="9">
        <f>G42+G43</f>
        <v>15000</v>
      </c>
      <c r="H41" s="9">
        <f t="shared" ref="H41:I41" si="19">H42+H43</f>
        <v>15000</v>
      </c>
      <c r="I41" s="9">
        <f t="shared" si="19"/>
        <v>15000</v>
      </c>
    </row>
    <row r="42" spans="1:10">
      <c r="A42" s="7"/>
      <c r="B42" s="7"/>
      <c r="C42" s="7"/>
      <c r="D42" s="7"/>
      <c r="E42" s="21" t="s">
        <v>18</v>
      </c>
      <c r="F42" s="7" t="s">
        <v>229</v>
      </c>
      <c r="G42" s="9">
        <v>1000</v>
      </c>
      <c r="H42" s="9">
        <v>1000</v>
      </c>
      <c r="I42" s="9">
        <v>1000</v>
      </c>
    </row>
    <row r="43" spans="1:10">
      <c r="A43" s="7"/>
      <c r="B43" s="7"/>
      <c r="C43" s="7"/>
      <c r="D43" s="7"/>
      <c r="E43" s="21" t="s">
        <v>41</v>
      </c>
      <c r="F43" s="7" t="s">
        <v>305</v>
      </c>
      <c r="G43" s="9">
        <v>14000</v>
      </c>
      <c r="H43" s="9">
        <v>14000</v>
      </c>
      <c r="I43" s="9">
        <v>14000</v>
      </c>
    </row>
    <row r="44" spans="1:10">
      <c r="A44" s="42"/>
      <c r="B44" s="42"/>
      <c r="C44" s="42"/>
      <c r="D44" s="42">
        <v>6422</v>
      </c>
      <c r="E44" s="45"/>
      <c r="F44" s="42" t="s">
        <v>230</v>
      </c>
      <c r="G44" s="43">
        <f>G45+G47+G48+G46</f>
        <v>60000</v>
      </c>
      <c r="H44" s="43">
        <f t="shared" ref="H44:I44" si="20">H45+H47+H48+H46</f>
        <v>75000</v>
      </c>
      <c r="I44" s="43">
        <f t="shared" si="20"/>
        <v>90000</v>
      </c>
    </row>
    <row r="45" spans="1:10">
      <c r="A45" s="7"/>
      <c r="B45" s="7"/>
      <c r="C45" s="7"/>
      <c r="D45" s="7"/>
      <c r="E45" s="7">
        <v>64222</v>
      </c>
      <c r="F45" s="7" t="s">
        <v>231</v>
      </c>
      <c r="G45" s="35">
        <v>20000</v>
      </c>
      <c r="H45" s="35">
        <v>25000</v>
      </c>
      <c r="I45" s="35">
        <v>30000</v>
      </c>
    </row>
    <row r="46" spans="1:10">
      <c r="A46" s="7"/>
      <c r="B46" s="7"/>
      <c r="C46" s="7"/>
      <c r="D46" s="7"/>
      <c r="E46" s="7">
        <v>64224</v>
      </c>
      <c r="F46" s="7" t="s">
        <v>277</v>
      </c>
      <c r="G46" s="9">
        <v>10000</v>
      </c>
      <c r="H46" s="9">
        <v>10000</v>
      </c>
      <c r="I46" s="9">
        <v>10000</v>
      </c>
    </row>
    <row r="47" spans="1:10">
      <c r="A47" s="7"/>
      <c r="B47" s="7"/>
      <c r="C47" s="7"/>
      <c r="D47" s="7"/>
      <c r="E47" s="7">
        <v>64225</v>
      </c>
      <c r="F47" s="7" t="s">
        <v>232</v>
      </c>
      <c r="G47" s="9">
        <v>5000</v>
      </c>
      <c r="H47" s="9">
        <v>10000</v>
      </c>
      <c r="I47" s="9">
        <v>15000</v>
      </c>
    </row>
    <row r="48" spans="1:10">
      <c r="A48" s="7"/>
      <c r="B48" s="7"/>
      <c r="C48" s="7"/>
      <c r="D48" s="7"/>
      <c r="E48" s="7">
        <v>64229</v>
      </c>
      <c r="F48" s="7" t="s">
        <v>233</v>
      </c>
      <c r="G48" s="35">
        <v>25000</v>
      </c>
      <c r="H48" s="35">
        <v>30000</v>
      </c>
      <c r="I48" s="35">
        <v>35000</v>
      </c>
      <c r="J48" s="33"/>
    </row>
    <row r="49" spans="1:9">
      <c r="A49" s="42"/>
      <c r="B49" s="42"/>
      <c r="C49" s="42"/>
      <c r="D49" s="42">
        <v>6423</v>
      </c>
      <c r="E49" s="42"/>
      <c r="F49" s="42" t="s">
        <v>234</v>
      </c>
      <c r="G49" s="43">
        <f>G50+G51+G52</f>
        <v>35000</v>
      </c>
      <c r="H49" s="43">
        <f t="shared" ref="H49:I49" si="21">H50+H51+H52</f>
        <v>35000</v>
      </c>
      <c r="I49" s="43">
        <f t="shared" si="21"/>
        <v>35000</v>
      </c>
    </row>
    <row r="50" spans="1:9">
      <c r="A50" s="7"/>
      <c r="B50" s="7"/>
      <c r="C50" s="7"/>
      <c r="D50" s="7"/>
      <c r="E50" s="7">
        <v>64231</v>
      </c>
      <c r="F50" s="7" t="s">
        <v>235</v>
      </c>
      <c r="G50" s="9">
        <v>4000</v>
      </c>
      <c r="H50" s="9">
        <v>4000</v>
      </c>
      <c r="I50" s="9">
        <v>4000</v>
      </c>
    </row>
    <row r="51" spans="1:9">
      <c r="A51" s="19"/>
      <c r="B51" s="19"/>
      <c r="C51" s="19"/>
      <c r="D51" s="19"/>
      <c r="E51" s="28">
        <v>64236</v>
      </c>
      <c r="F51" s="28" t="s">
        <v>236</v>
      </c>
      <c r="G51" s="29">
        <v>1000</v>
      </c>
      <c r="H51" s="29">
        <v>1000</v>
      </c>
      <c r="I51" s="29">
        <v>1000</v>
      </c>
    </row>
    <row r="52" spans="1:9">
      <c r="A52" s="7"/>
      <c r="B52" s="7"/>
      <c r="C52" s="7"/>
      <c r="D52" s="7"/>
      <c r="E52" s="7">
        <v>64239</v>
      </c>
      <c r="F52" s="7" t="s">
        <v>237</v>
      </c>
      <c r="G52" s="9">
        <f>G53+G54</f>
        <v>30000</v>
      </c>
      <c r="H52" s="9">
        <f t="shared" ref="H52:I52" si="22">H53+H54</f>
        <v>30000</v>
      </c>
      <c r="I52" s="9">
        <f t="shared" si="22"/>
        <v>30000</v>
      </c>
    </row>
    <row r="53" spans="1:9">
      <c r="A53" s="7"/>
      <c r="B53" s="7"/>
      <c r="C53" s="7"/>
      <c r="D53" s="7"/>
      <c r="E53" s="7" t="s">
        <v>18</v>
      </c>
      <c r="F53" s="7" t="s">
        <v>238</v>
      </c>
      <c r="G53" s="9">
        <v>10000</v>
      </c>
      <c r="H53" s="9">
        <v>10000</v>
      </c>
      <c r="I53" s="9">
        <v>10000</v>
      </c>
    </row>
    <row r="54" spans="1:9">
      <c r="A54" s="7"/>
      <c r="B54" s="7"/>
      <c r="C54" s="7"/>
      <c r="D54" s="7"/>
      <c r="E54" s="7" t="s">
        <v>41</v>
      </c>
      <c r="F54" s="7" t="s">
        <v>239</v>
      </c>
      <c r="G54" s="9">
        <v>20000</v>
      </c>
      <c r="H54" s="9">
        <v>20000</v>
      </c>
      <c r="I54" s="9">
        <v>20000</v>
      </c>
    </row>
    <row r="55" spans="1:9">
      <c r="A55" s="42"/>
      <c r="B55" s="42"/>
      <c r="C55" s="42"/>
      <c r="D55" s="42">
        <v>6429</v>
      </c>
      <c r="E55" s="42"/>
      <c r="F55" s="42" t="s">
        <v>240</v>
      </c>
      <c r="G55" s="43">
        <f>G56</f>
        <v>5000</v>
      </c>
      <c r="H55" s="43">
        <f t="shared" ref="H55:I55" si="23">H56</f>
        <v>5000</v>
      </c>
      <c r="I55" s="43">
        <f t="shared" si="23"/>
        <v>5000</v>
      </c>
    </row>
    <row r="56" spans="1:9">
      <c r="A56" s="7"/>
      <c r="B56" s="7"/>
      <c r="C56" s="7"/>
      <c r="D56" s="7"/>
      <c r="E56" s="7">
        <v>64299</v>
      </c>
      <c r="F56" s="7" t="s">
        <v>240</v>
      </c>
      <c r="G56" s="9">
        <v>5000</v>
      </c>
      <c r="H56" s="9">
        <v>5000</v>
      </c>
      <c r="I56" s="9">
        <v>5000</v>
      </c>
    </row>
    <row r="57" spans="1:9" ht="31.5">
      <c r="A57" s="25"/>
      <c r="B57" s="25">
        <v>65</v>
      </c>
      <c r="C57" s="25"/>
      <c r="D57" s="25"/>
      <c r="E57" s="25"/>
      <c r="F57" s="30" t="s">
        <v>241</v>
      </c>
      <c r="G57" s="26">
        <f>G58+G61+G75</f>
        <v>1062000</v>
      </c>
      <c r="H57" s="26">
        <f t="shared" ref="H57:I57" si="24">H58+H61+H75</f>
        <v>952000</v>
      </c>
      <c r="I57" s="26">
        <f t="shared" si="24"/>
        <v>952000</v>
      </c>
    </row>
    <row r="58" spans="1:9" s="3" customFormat="1">
      <c r="A58" s="19"/>
      <c r="B58" s="19"/>
      <c r="C58" s="19">
        <v>651</v>
      </c>
      <c r="D58" s="19"/>
      <c r="E58" s="19"/>
      <c r="F58" s="27" t="s">
        <v>242</v>
      </c>
      <c r="G58" s="20">
        <v>5000</v>
      </c>
      <c r="H58" s="20">
        <v>5000</v>
      </c>
      <c r="I58" s="20">
        <v>5000</v>
      </c>
    </row>
    <row r="59" spans="1:9">
      <c r="A59" s="42"/>
      <c r="B59" s="42"/>
      <c r="C59" s="42"/>
      <c r="D59" s="42">
        <v>6513</v>
      </c>
      <c r="E59" s="42"/>
      <c r="F59" s="42" t="s">
        <v>243</v>
      </c>
      <c r="G59" s="43">
        <f>G60</f>
        <v>5000</v>
      </c>
      <c r="H59" s="43">
        <f t="shared" ref="H59:I59" si="25">H60</f>
        <v>5000</v>
      </c>
      <c r="I59" s="43">
        <f t="shared" si="25"/>
        <v>5000</v>
      </c>
    </row>
    <row r="60" spans="1:9">
      <c r="A60" s="7"/>
      <c r="B60" s="7"/>
      <c r="C60" s="7"/>
      <c r="D60" s="7"/>
      <c r="E60" s="21">
        <v>65139</v>
      </c>
      <c r="F60" s="7" t="s">
        <v>244</v>
      </c>
      <c r="G60" s="9">
        <v>5000</v>
      </c>
      <c r="H60" s="9">
        <v>5000</v>
      </c>
      <c r="I60" s="9">
        <v>5000</v>
      </c>
    </row>
    <row r="61" spans="1:9">
      <c r="A61" s="19"/>
      <c r="B61" s="19"/>
      <c r="C61" s="19">
        <v>652</v>
      </c>
      <c r="D61" s="19"/>
      <c r="E61" s="31"/>
      <c r="F61" s="19" t="s">
        <v>245</v>
      </c>
      <c r="G61" s="20">
        <f>G62+G65+G67+G69</f>
        <v>797000</v>
      </c>
      <c r="H61" s="20">
        <f t="shared" ref="H61:I61" si="26">H62+H65+H67+H69</f>
        <v>687000</v>
      </c>
      <c r="I61" s="20">
        <f t="shared" si="26"/>
        <v>687000</v>
      </c>
    </row>
    <row r="62" spans="1:9">
      <c r="A62" s="42"/>
      <c r="B62" s="42"/>
      <c r="C62" s="42"/>
      <c r="D62" s="42">
        <v>6522</v>
      </c>
      <c r="E62" s="45"/>
      <c r="F62" s="42" t="s">
        <v>246</v>
      </c>
      <c r="G62" s="43">
        <f>G63+G64</f>
        <v>20000</v>
      </c>
      <c r="H62" s="43">
        <f t="shared" ref="H62:I62" si="27">H63+H64</f>
        <v>10000</v>
      </c>
      <c r="I62" s="43">
        <f t="shared" si="27"/>
        <v>10000</v>
      </c>
    </row>
    <row r="63" spans="1:9">
      <c r="A63" s="7"/>
      <c r="B63" s="7"/>
      <c r="C63" s="7"/>
      <c r="D63" s="7"/>
      <c r="E63" s="7">
        <v>65221</v>
      </c>
      <c r="F63" s="7" t="s">
        <v>247</v>
      </c>
      <c r="G63" s="9">
        <v>10000</v>
      </c>
      <c r="H63" s="9">
        <v>10000</v>
      </c>
      <c r="I63" s="9">
        <v>10000</v>
      </c>
    </row>
    <row r="64" spans="1:9">
      <c r="A64" s="7"/>
      <c r="B64" s="7"/>
      <c r="C64" s="7"/>
      <c r="D64" s="7"/>
      <c r="E64" s="7">
        <v>65229</v>
      </c>
      <c r="F64" s="7" t="s">
        <v>248</v>
      </c>
      <c r="G64" s="35">
        <v>10000</v>
      </c>
      <c r="H64" s="35">
        <v>0</v>
      </c>
      <c r="I64" s="35">
        <v>0</v>
      </c>
    </row>
    <row r="65" spans="1:9">
      <c r="A65" s="42"/>
      <c r="B65" s="42"/>
      <c r="C65" s="42"/>
      <c r="D65" s="42">
        <v>6524</v>
      </c>
      <c r="E65" s="42"/>
      <c r="F65" s="42" t="s">
        <v>249</v>
      </c>
      <c r="G65" s="43">
        <f>G66</f>
        <v>600000</v>
      </c>
      <c r="H65" s="43">
        <f t="shared" ref="H65:I65" si="28">H66</f>
        <v>600000</v>
      </c>
      <c r="I65" s="43">
        <f t="shared" si="28"/>
        <v>600000</v>
      </c>
    </row>
    <row r="66" spans="1:9">
      <c r="A66" s="7"/>
      <c r="B66" s="7"/>
      <c r="C66" s="7"/>
      <c r="D66" s="7"/>
      <c r="E66" s="7">
        <v>65241</v>
      </c>
      <c r="F66" s="7" t="s">
        <v>250</v>
      </c>
      <c r="G66" s="35">
        <v>600000</v>
      </c>
      <c r="H66" s="35">
        <v>600000</v>
      </c>
      <c r="I66" s="35">
        <v>600000</v>
      </c>
    </row>
    <row r="67" spans="1:9">
      <c r="A67" s="42"/>
      <c r="B67" s="42"/>
      <c r="C67" s="42"/>
      <c r="D67" s="42">
        <v>6525</v>
      </c>
      <c r="E67" s="42"/>
      <c r="F67" s="42" t="s">
        <v>251</v>
      </c>
      <c r="G67" s="43">
        <f>G68</f>
        <v>20000</v>
      </c>
      <c r="H67" s="43">
        <f t="shared" ref="H67:I67" si="29">H68</f>
        <v>20000</v>
      </c>
      <c r="I67" s="43">
        <f t="shared" si="29"/>
        <v>20000</v>
      </c>
    </row>
    <row r="68" spans="1:9">
      <c r="A68" s="7"/>
      <c r="B68" s="7"/>
      <c r="C68" s="7"/>
      <c r="D68" s="7"/>
      <c r="E68" s="7">
        <v>65251</v>
      </c>
      <c r="F68" s="7" t="s">
        <v>251</v>
      </c>
      <c r="G68" s="9">
        <v>20000</v>
      </c>
      <c r="H68" s="9">
        <v>20000</v>
      </c>
      <c r="I68" s="9">
        <v>20000</v>
      </c>
    </row>
    <row r="69" spans="1:9">
      <c r="A69" s="42"/>
      <c r="B69" s="42"/>
      <c r="C69" s="42"/>
      <c r="D69" s="42">
        <v>6526</v>
      </c>
      <c r="E69" s="42"/>
      <c r="F69" s="42" t="s">
        <v>252</v>
      </c>
      <c r="G69" s="43">
        <f>G70</f>
        <v>157000</v>
      </c>
      <c r="H69" s="43">
        <f t="shared" ref="H69:I69" si="30">H70</f>
        <v>57000</v>
      </c>
      <c r="I69" s="43">
        <f t="shared" si="30"/>
        <v>57000</v>
      </c>
    </row>
    <row r="70" spans="1:9">
      <c r="A70" s="7"/>
      <c r="B70" s="7"/>
      <c r="C70" s="7"/>
      <c r="D70" s="7"/>
      <c r="E70" s="7">
        <v>65269</v>
      </c>
      <c r="F70" s="7" t="s">
        <v>253</v>
      </c>
      <c r="G70" s="9">
        <f>G71+G72+G73+G74</f>
        <v>157000</v>
      </c>
      <c r="H70" s="9">
        <f t="shared" ref="H70:I70" si="31">H71+H72+H73+H74</f>
        <v>57000</v>
      </c>
      <c r="I70" s="9">
        <f t="shared" si="31"/>
        <v>57000</v>
      </c>
    </row>
    <row r="71" spans="1:9">
      <c r="A71" s="7"/>
      <c r="B71" s="7"/>
      <c r="C71" s="7"/>
      <c r="D71" s="7"/>
      <c r="E71" s="7" t="s">
        <v>18</v>
      </c>
      <c r="F71" s="7" t="s">
        <v>254</v>
      </c>
      <c r="G71" s="35">
        <v>100000</v>
      </c>
      <c r="H71" s="35">
        <v>0</v>
      </c>
      <c r="I71" s="35">
        <v>0</v>
      </c>
    </row>
    <row r="72" spans="1:9">
      <c r="A72" s="7"/>
      <c r="B72" s="7"/>
      <c r="C72" s="7"/>
      <c r="D72" s="7"/>
      <c r="E72" s="7" t="s">
        <v>41</v>
      </c>
      <c r="F72" s="7" t="s">
        <v>255</v>
      </c>
      <c r="G72" s="9">
        <v>25000</v>
      </c>
      <c r="H72" s="9">
        <v>25000</v>
      </c>
      <c r="I72" s="9">
        <v>25000</v>
      </c>
    </row>
    <row r="73" spans="1:9">
      <c r="A73" s="7"/>
      <c r="B73" s="7"/>
      <c r="C73" s="7"/>
      <c r="D73" s="7"/>
      <c r="E73" s="7" t="s">
        <v>48</v>
      </c>
      <c r="F73" s="7" t="s">
        <v>256</v>
      </c>
      <c r="G73" s="9">
        <v>2000</v>
      </c>
      <c r="H73" s="9">
        <v>2000</v>
      </c>
      <c r="I73" s="9">
        <v>2000</v>
      </c>
    </row>
    <row r="74" spans="1:9">
      <c r="A74" s="7"/>
      <c r="B74" s="7"/>
      <c r="C74" s="7"/>
      <c r="D74" s="7"/>
      <c r="E74" s="7" t="s">
        <v>77</v>
      </c>
      <c r="F74" s="7" t="s">
        <v>257</v>
      </c>
      <c r="G74" s="9">
        <v>30000</v>
      </c>
      <c r="H74" s="9">
        <v>30000</v>
      </c>
      <c r="I74" s="9">
        <v>30000</v>
      </c>
    </row>
    <row r="75" spans="1:9">
      <c r="A75" s="19"/>
      <c r="B75" s="19"/>
      <c r="C75" s="19">
        <v>653</v>
      </c>
      <c r="D75" s="19"/>
      <c r="E75" s="19"/>
      <c r="F75" s="19" t="s">
        <v>258</v>
      </c>
      <c r="G75" s="20">
        <f>G76+G78+G80</f>
        <v>260000</v>
      </c>
      <c r="H75" s="20">
        <f t="shared" ref="H75:I75" si="32">H76+H78+H80</f>
        <v>260000</v>
      </c>
      <c r="I75" s="20">
        <f t="shared" si="32"/>
        <v>260000</v>
      </c>
    </row>
    <row r="76" spans="1:9">
      <c r="A76" s="42"/>
      <c r="B76" s="42"/>
      <c r="C76" s="42"/>
      <c r="D76" s="42">
        <v>6531</v>
      </c>
      <c r="E76" s="42"/>
      <c r="F76" s="42" t="s">
        <v>259</v>
      </c>
      <c r="G76" s="43">
        <f>G77</f>
        <v>50000</v>
      </c>
      <c r="H76" s="43">
        <f t="shared" ref="H76:I76" si="33">H77</f>
        <v>50000</v>
      </c>
      <c r="I76" s="43">
        <f t="shared" si="33"/>
        <v>50000</v>
      </c>
    </row>
    <row r="77" spans="1:9">
      <c r="A77" s="7"/>
      <c r="B77" s="7"/>
      <c r="C77" s="7"/>
      <c r="D77" s="7"/>
      <c r="E77" s="7">
        <v>65311</v>
      </c>
      <c r="F77" s="7" t="s">
        <v>259</v>
      </c>
      <c r="G77" s="9">
        <v>50000</v>
      </c>
      <c r="H77" s="9">
        <v>50000</v>
      </c>
      <c r="I77" s="9">
        <v>50000</v>
      </c>
    </row>
    <row r="78" spans="1:9">
      <c r="A78" s="42"/>
      <c r="B78" s="42"/>
      <c r="C78" s="42"/>
      <c r="D78" s="42">
        <v>6532</v>
      </c>
      <c r="E78" s="42"/>
      <c r="F78" s="42" t="s">
        <v>260</v>
      </c>
      <c r="G78" s="43">
        <f>G79</f>
        <v>200000</v>
      </c>
      <c r="H78" s="43">
        <f t="shared" ref="H78:I78" si="34">H79</f>
        <v>200000</v>
      </c>
      <c r="I78" s="43">
        <f t="shared" si="34"/>
        <v>200000</v>
      </c>
    </row>
    <row r="79" spans="1:9">
      <c r="A79" s="7"/>
      <c r="B79" s="7"/>
      <c r="C79" s="7"/>
      <c r="D79" s="7"/>
      <c r="E79" s="7">
        <v>65321</v>
      </c>
      <c r="F79" s="5" t="s">
        <v>260</v>
      </c>
      <c r="G79" s="9">
        <v>200000</v>
      </c>
      <c r="H79" s="9">
        <v>200000</v>
      </c>
      <c r="I79" s="9">
        <v>200000</v>
      </c>
    </row>
    <row r="80" spans="1:9">
      <c r="A80" s="42"/>
      <c r="B80" s="42"/>
      <c r="C80" s="42"/>
      <c r="D80" s="42">
        <v>6533</v>
      </c>
      <c r="E80" s="42"/>
      <c r="F80" s="42" t="s">
        <v>261</v>
      </c>
      <c r="G80" s="43">
        <f>G81</f>
        <v>10000</v>
      </c>
      <c r="H80" s="43">
        <f t="shared" ref="H80:I80" si="35">H81</f>
        <v>10000</v>
      </c>
      <c r="I80" s="43">
        <f t="shared" si="35"/>
        <v>10000</v>
      </c>
    </row>
    <row r="81" spans="1:9">
      <c r="A81" s="7"/>
      <c r="B81" s="7"/>
      <c r="C81" s="7"/>
      <c r="D81" s="7"/>
      <c r="E81" s="7">
        <v>65331</v>
      </c>
      <c r="F81" s="7" t="s">
        <v>262</v>
      </c>
      <c r="G81" s="9">
        <v>10000</v>
      </c>
      <c r="H81" s="9">
        <v>10000</v>
      </c>
      <c r="I81" s="9">
        <v>10000</v>
      </c>
    </row>
    <row r="82" spans="1:9" ht="31.5">
      <c r="A82" s="25"/>
      <c r="B82" s="25">
        <v>66</v>
      </c>
      <c r="C82" s="25"/>
      <c r="D82" s="25"/>
      <c r="E82" s="25"/>
      <c r="F82" s="30" t="s">
        <v>263</v>
      </c>
      <c r="G82" s="26">
        <f t="shared" ref="G82:I84" si="36">G83</f>
        <v>20000</v>
      </c>
      <c r="H82" s="26">
        <f t="shared" si="36"/>
        <v>20000</v>
      </c>
      <c r="I82" s="26">
        <f t="shared" si="36"/>
        <v>20000</v>
      </c>
    </row>
    <row r="83" spans="1:9" s="3" customFormat="1">
      <c r="A83" s="19"/>
      <c r="B83" s="19"/>
      <c r="C83" s="19">
        <v>661</v>
      </c>
      <c r="D83" s="19"/>
      <c r="E83" s="19"/>
      <c r="F83" s="19" t="s">
        <v>264</v>
      </c>
      <c r="G83" s="20">
        <f t="shared" si="36"/>
        <v>20000</v>
      </c>
      <c r="H83" s="20">
        <f t="shared" si="36"/>
        <v>20000</v>
      </c>
      <c r="I83" s="20">
        <f t="shared" si="36"/>
        <v>20000</v>
      </c>
    </row>
    <row r="84" spans="1:9">
      <c r="A84" s="42"/>
      <c r="B84" s="42"/>
      <c r="C84" s="42"/>
      <c r="D84" s="42">
        <v>6615</v>
      </c>
      <c r="E84" s="42"/>
      <c r="F84" s="42" t="s">
        <v>265</v>
      </c>
      <c r="G84" s="43">
        <f t="shared" si="36"/>
        <v>20000</v>
      </c>
      <c r="H84" s="43">
        <f t="shared" si="36"/>
        <v>20000</v>
      </c>
      <c r="I84" s="43">
        <f t="shared" si="36"/>
        <v>20000</v>
      </c>
    </row>
    <row r="85" spans="1:9">
      <c r="A85" s="7"/>
      <c r="B85" s="7"/>
      <c r="C85" s="7"/>
      <c r="D85" s="7"/>
      <c r="E85" s="7">
        <v>66151</v>
      </c>
      <c r="F85" s="7" t="s">
        <v>265</v>
      </c>
      <c r="G85" s="9">
        <v>20000</v>
      </c>
      <c r="H85" s="9">
        <v>20000</v>
      </c>
      <c r="I85" s="9">
        <v>20000</v>
      </c>
    </row>
    <row r="86" spans="1:9" ht="18.75">
      <c r="A86" s="10">
        <v>7</v>
      </c>
      <c r="B86" s="10"/>
      <c r="C86" s="10"/>
      <c r="D86" s="10"/>
      <c r="E86" s="10"/>
      <c r="F86" s="10" t="s">
        <v>266</v>
      </c>
      <c r="G86" s="11">
        <f>G87</f>
        <v>20000</v>
      </c>
      <c r="H86" s="11">
        <f t="shared" ref="H86:I86" si="37">H87</f>
        <v>20000</v>
      </c>
      <c r="I86" s="11">
        <f t="shared" si="37"/>
        <v>20000</v>
      </c>
    </row>
    <row r="87" spans="1:9" ht="15.75">
      <c r="A87" s="25"/>
      <c r="B87" s="25">
        <v>71</v>
      </c>
      <c r="C87" s="25"/>
      <c r="D87" s="25"/>
      <c r="E87" s="25"/>
      <c r="F87" s="25" t="s">
        <v>267</v>
      </c>
      <c r="G87" s="26">
        <f t="shared" ref="G87:I89" si="38">G88</f>
        <v>20000</v>
      </c>
      <c r="H87" s="26">
        <f t="shared" si="38"/>
        <v>20000</v>
      </c>
      <c r="I87" s="26">
        <f t="shared" si="38"/>
        <v>20000</v>
      </c>
    </row>
    <row r="88" spans="1:9" s="3" customFormat="1">
      <c r="A88" s="19"/>
      <c r="B88" s="19"/>
      <c r="C88" s="19">
        <v>711</v>
      </c>
      <c r="D88" s="19"/>
      <c r="E88" s="19"/>
      <c r="F88" s="19" t="s">
        <v>268</v>
      </c>
      <c r="G88" s="20">
        <f t="shared" si="38"/>
        <v>20000</v>
      </c>
      <c r="H88" s="20">
        <f t="shared" si="38"/>
        <v>20000</v>
      </c>
      <c r="I88" s="20">
        <f t="shared" si="38"/>
        <v>20000</v>
      </c>
    </row>
    <row r="89" spans="1:9">
      <c r="A89" s="46"/>
      <c r="B89" s="46"/>
      <c r="C89" s="46"/>
      <c r="D89" s="46">
        <v>7111</v>
      </c>
      <c r="E89" s="46"/>
      <c r="F89" s="46" t="s">
        <v>160</v>
      </c>
      <c r="G89" s="47">
        <f t="shared" si="38"/>
        <v>20000</v>
      </c>
      <c r="H89" s="47">
        <f t="shared" si="38"/>
        <v>20000</v>
      </c>
      <c r="I89" s="47">
        <f t="shared" si="38"/>
        <v>20000</v>
      </c>
    </row>
    <row r="90" spans="1:9">
      <c r="A90" s="7"/>
      <c r="B90" s="7"/>
      <c r="C90" s="7"/>
      <c r="D90" s="7"/>
      <c r="E90" s="7">
        <v>71112</v>
      </c>
      <c r="F90" s="7" t="s">
        <v>161</v>
      </c>
      <c r="G90" s="9">
        <v>20000</v>
      </c>
      <c r="H90" s="9">
        <v>20000</v>
      </c>
      <c r="I90" s="9">
        <v>20000</v>
      </c>
    </row>
    <row r="91" spans="1:9" ht="18.75">
      <c r="A91" s="10">
        <v>8</v>
      </c>
      <c r="B91" s="10"/>
      <c r="C91" s="10"/>
      <c r="D91" s="10"/>
      <c r="E91" s="10"/>
      <c r="F91" s="10" t="s">
        <v>269</v>
      </c>
      <c r="G91" s="11">
        <f t="shared" ref="G91:I94" si="39">G92</f>
        <v>6000</v>
      </c>
      <c r="H91" s="11">
        <f t="shared" si="39"/>
        <v>0</v>
      </c>
      <c r="I91" s="11">
        <f t="shared" si="39"/>
        <v>0</v>
      </c>
    </row>
    <row r="92" spans="1:9" s="3" customFormat="1" ht="15.75">
      <c r="A92" s="25"/>
      <c r="B92" s="25">
        <v>83</v>
      </c>
      <c r="C92" s="25"/>
      <c r="D92" s="25"/>
      <c r="E92" s="25"/>
      <c r="F92" s="25" t="s">
        <v>270</v>
      </c>
      <c r="G92" s="26">
        <f t="shared" si="39"/>
        <v>6000</v>
      </c>
      <c r="H92" s="26">
        <f t="shared" si="39"/>
        <v>0</v>
      </c>
      <c r="I92" s="26">
        <f t="shared" si="39"/>
        <v>0</v>
      </c>
    </row>
    <row r="93" spans="1:9" ht="30">
      <c r="A93" s="19"/>
      <c r="B93" s="19"/>
      <c r="C93" s="19">
        <v>832</v>
      </c>
      <c r="D93" s="19"/>
      <c r="E93" s="19"/>
      <c r="F93" s="27" t="s">
        <v>271</v>
      </c>
      <c r="G93" s="20">
        <f t="shared" si="39"/>
        <v>6000</v>
      </c>
      <c r="H93" s="20">
        <f t="shared" si="39"/>
        <v>0</v>
      </c>
      <c r="I93" s="20">
        <f t="shared" si="39"/>
        <v>0</v>
      </c>
    </row>
    <row r="94" spans="1:9">
      <c r="A94" s="42"/>
      <c r="B94" s="42"/>
      <c r="C94" s="42"/>
      <c r="D94" s="42">
        <v>8321</v>
      </c>
      <c r="E94" s="42"/>
      <c r="F94" s="42" t="s">
        <v>272</v>
      </c>
      <c r="G94" s="43">
        <f t="shared" si="39"/>
        <v>6000</v>
      </c>
      <c r="H94" s="43">
        <f t="shared" si="39"/>
        <v>0</v>
      </c>
      <c r="I94" s="43">
        <f t="shared" si="39"/>
        <v>0</v>
      </c>
    </row>
    <row r="95" spans="1:9">
      <c r="A95" s="7"/>
      <c r="B95" s="7"/>
      <c r="C95" s="7"/>
      <c r="D95" s="7"/>
      <c r="E95" s="7">
        <v>83212</v>
      </c>
      <c r="F95" s="7" t="s">
        <v>272</v>
      </c>
      <c r="G95" s="35">
        <v>6000</v>
      </c>
      <c r="H95" s="35">
        <v>0</v>
      </c>
      <c r="I95" s="35">
        <v>0</v>
      </c>
    </row>
    <row r="108" s="4" customFormat="1" ht="15.75"/>
    <row r="109" s="3" customFormat="1"/>
    <row r="117" s="4" customFormat="1" ht="15.75"/>
    <row r="118" s="3" customFormat="1"/>
    <row r="129" s="4" customFormat="1" ht="15.75"/>
    <row r="130" s="3" customFormat="1"/>
    <row r="150" s="3" customFormat="1"/>
    <row r="153" s="2" customFormat="1" ht="18.75"/>
    <row r="154" s="4" customFormat="1" ht="15.75"/>
    <row r="155" s="3" customFormat="1"/>
    <row r="158" s="4" customFormat="1" ht="15.75"/>
    <row r="159" s="3" customFormat="1"/>
    <row r="170" s="3" customFormat="1"/>
    <row r="180" s="3" customFormat="1"/>
    <row r="183" s="3" customFormat="1"/>
    <row r="187" ht="32.25" customHeight="1"/>
    <row r="188" s="4" customFormat="1" ht="15.75"/>
    <row r="189" s="3" customFormat="1"/>
    <row r="217" spans="7:9">
      <c r="G217" s="1"/>
      <c r="H217" s="1"/>
      <c r="I217" s="1"/>
    </row>
    <row r="218" spans="7:9">
      <c r="G218" s="1"/>
      <c r="H218" s="1"/>
      <c r="I218" s="1"/>
    </row>
    <row r="219" spans="7:9">
      <c r="G219" s="1"/>
      <c r="H219" s="1"/>
      <c r="I219" s="1"/>
    </row>
    <row r="220" spans="7:9">
      <c r="G220" s="1"/>
      <c r="H220" s="1"/>
      <c r="I220" s="1"/>
    </row>
    <row r="221" spans="7:9">
      <c r="G221" s="1"/>
      <c r="H221" s="1"/>
      <c r="I221" s="1"/>
    </row>
    <row r="222" spans="7:9">
      <c r="G222" s="1"/>
      <c r="H222" s="1"/>
      <c r="I222" s="1"/>
    </row>
    <row r="223" spans="7:9">
      <c r="G223" s="1"/>
      <c r="H223" s="1"/>
      <c r="I223" s="1"/>
    </row>
    <row r="224" spans="7:9">
      <c r="G224" s="1"/>
      <c r="H224" s="1"/>
      <c r="I224" s="1"/>
    </row>
    <row r="225" spans="7:9">
      <c r="G225" s="1"/>
      <c r="H225" s="1"/>
      <c r="I225" s="1"/>
    </row>
    <row r="226" spans="7:9">
      <c r="G226" s="1"/>
      <c r="H226" s="1"/>
      <c r="I226" s="1"/>
    </row>
    <row r="227" spans="7:9">
      <c r="G227" s="1"/>
      <c r="H227" s="1"/>
      <c r="I227" s="1"/>
    </row>
    <row r="228" spans="7:9">
      <c r="G228" s="1"/>
      <c r="H228" s="1"/>
      <c r="I228" s="1"/>
    </row>
  </sheetData>
  <mergeCells count="2">
    <mergeCell ref="A1:G1"/>
    <mergeCell ref="A2:G2"/>
  </mergeCells>
  <pageMargins left="0.59055118110236227" right="0.39370078740157483" top="0.39370078740157483" bottom="0.39370078740157483" header="0" footer="0"/>
  <pageSetup paperSize="9" scale="85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3"/>
  <sheetViews>
    <sheetView workbookViewId="0">
      <selection activeCell="H174" sqref="H174"/>
    </sheetView>
  </sheetViews>
  <sheetFormatPr defaultRowHeight="1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7" width="19.85546875" bestFit="1" customWidth="1"/>
    <col min="8" max="8" width="21.28515625" style="70" bestFit="1" customWidth="1"/>
    <col min="9" max="9" width="19.85546875" bestFit="1" customWidth="1"/>
  </cols>
  <sheetData>
    <row r="1" spans="1:9" ht="15.75">
      <c r="A1" s="74" t="s">
        <v>186</v>
      </c>
      <c r="B1" s="74"/>
      <c r="C1" s="74"/>
      <c r="D1" s="74"/>
      <c r="E1" s="74"/>
      <c r="F1" s="74"/>
      <c r="G1" s="74"/>
      <c r="H1" s="74"/>
      <c r="I1" s="49"/>
    </row>
    <row r="2" spans="1:9" ht="39" customHeight="1">
      <c r="A2" s="75" t="s">
        <v>306</v>
      </c>
      <c r="B2" s="75"/>
      <c r="C2" s="75"/>
      <c r="D2" s="75"/>
      <c r="E2" s="75"/>
      <c r="F2" s="75"/>
      <c r="G2" s="75"/>
      <c r="H2" s="75"/>
      <c r="I2" s="49"/>
    </row>
    <row r="3" spans="1:9" ht="4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1" t="s">
        <v>5</v>
      </c>
      <c r="G3" s="52" t="s">
        <v>298</v>
      </c>
      <c r="H3" s="69" t="s">
        <v>275</v>
      </c>
      <c r="I3" s="52" t="s">
        <v>299</v>
      </c>
    </row>
    <row r="4" spans="1:9" ht="30.75" customHeight="1">
      <c r="A4" s="53"/>
      <c r="B4" s="53"/>
      <c r="C4" s="53"/>
      <c r="D4" s="53"/>
      <c r="E4" s="53"/>
      <c r="F4" s="54" t="s">
        <v>6</v>
      </c>
      <c r="G4" s="35">
        <f>G5+G157+G201</f>
        <v>13478000</v>
      </c>
      <c r="H4" s="35">
        <f>H5+H157+H201</f>
        <v>14983000</v>
      </c>
      <c r="I4" s="35">
        <f>I5+I157+I201</f>
        <v>7773000</v>
      </c>
    </row>
    <row r="5" spans="1:9" s="2" customFormat="1" ht="18.75">
      <c r="A5" s="55">
        <v>3</v>
      </c>
      <c r="B5" s="55"/>
      <c r="C5" s="55"/>
      <c r="D5" s="55"/>
      <c r="E5" s="55"/>
      <c r="F5" s="55" t="s">
        <v>7</v>
      </c>
      <c r="G5" s="56">
        <f>G6+G23+G112+G122+G134</f>
        <v>4358000</v>
      </c>
      <c r="H5" s="56">
        <f t="shared" ref="H5:I5" si="0">H6+H23+H112+H122+H134</f>
        <v>4323000</v>
      </c>
      <c r="I5" s="56">
        <f t="shared" si="0"/>
        <v>4463000</v>
      </c>
    </row>
    <row r="6" spans="1:9" s="4" customFormat="1" ht="15.75">
      <c r="A6" s="57"/>
      <c r="B6" s="57">
        <v>31</v>
      </c>
      <c r="C6" s="57"/>
      <c r="D6" s="57"/>
      <c r="E6" s="57"/>
      <c r="F6" s="57" t="s">
        <v>8</v>
      </c>
      <c r="G6" s="58">
        <f>G7+G10+G18</f>
        <v>1191000</v>
      </c>
      <c r="H6" s="58">
        <f t="shared" ref="H6:I6" si="1">H7+H10+H18</f>
        <v>1191000</v>
      </c>
      <c r="I6" s="58">
        <f t="shared" si="1"/>
        <v>1191000</v>
      </c>
    </row>
    <row r="7" spans="1:9" s="4" customFormat="1" ht="15.75">
      <c r="A7" s="59"/>
      <c r="B7" s="59"/>
      <c r="C7" s="59">
        <v>311</v>
      </c>
      <c r="D7" s="59"/>
      <c r="E7" s="59"/>
      <c r="F7" s="59" t="s">
        <v>9</v>
      </c>
      <c r="G7" s="60">
        <f t="shared" ref="G7:I8" si="2">G8</f>
        <v>1000000</v>
      </c>
      <c r="H7" s="60">
        <f t="shared" si="2"/>
        <v>1000000</v>
      </c>
      <c r="I7" s="60">
        <f t="shared" si="2"/>
        <v>1000000</v>
      </c>
    </row>
    <row r="8" spans="1:9" ht="15.75">
      <c r="A8" s="61"/>
      <c r="B8" s="61"/>
      <c r="C8" s="61"/>
      <c r="D8" s="61">
        <v>3111</v>
      </c>
      <c r="E8" s="61"/>
      <c r="F8" s="61" t="s">
        <v>10</v>
      </c>
      <c r="G8" s="62">
        <f t="shared" si="2"/>
        <v>1000000</v>
      </c>
      <c r="H8" s="62">
        <f t="shared" si="2"/>
        <v>1000000</v>
      </c>
      <c r="I8" s="62">
        <f t="shared" si="2"/>
        <v>1000000</v>
      </c>
    </row>
    <row r="9" spans="1:9" ht="15.75">
      <c r="A9" s="63"/>
      <c r="B9" s="63"/>
      <c r="C9" s="63"/>
      <c r="D9" s="63"/>
      <c r="E9" s="63">
        <v>31111</v>
      </c>
      <c r="F9" s="63" t="s">
        <v>11</v>
      </c>
      <c r="G9" s="34">
        <v>1000000</v>
      </c>
      <c r="H9" s="34">
        <v>1000000</v>
      </c>
      <c r="I9" s="34">
        <v>1000000</v>
      </c>
    </row>
    <row r="10" spans="1:9" s="4" customFormat="1" ht="15.75">
      <c r="A10" s="59"/>
      <c r="B10" s="59"/>
      <c r="C10" s="59">
        <v>312</v>
      </c>
      <c r="D10" s="59"/>
      <c r="E10" s="59"/>
      <c r="F10" s="59" t="s">
        <v>12</v>
      </c>
      <c r="G10" s="60">
        <f>G11</f>
        <v>31000</v>
      </c>
      <c r="H10" s="60">
        <f t="shared" ref="H10:I10" si="3">H11</f>
        <v>31000</v>
      </c>
      <c r="I10" s="60">
        <f t="shared" si="3"/>
        <v>31000</v>
      </c>
    </row>
    <row r="11" spans="1:9" ht="15.75">
      <c r="A11" s="61"/>
      <c r="B11" s="61"/>
      <c r="C11" s="61"/>
      <c r="D11" s="61">
        <v>3121</v>
      </c>
      <c r="E11" s="61"/>
      <c r="F11" s="61" t="s">
        <v>12</v>
      </c>
      <c r="G11" s="62">
        <f>G12+G13+G14+G15+G16</f>
        <v>31000</v>
      </c>
      <c r="H11" s="62">
        <f t="shared" ref="H11:I11" si="4">H12+H13+H14+H15+H16</f>
        <v>31000</v>
      </c>
      <c r="I11" s="62">
        <f t="shared" si="4"/>
        <v>31000</v>
      </c>
    </row>
    <row r="12" spans="1:9" ht="15.75">
      <c r="A12" s="63"/>
      <c r="B12" s="63"/>
      <c r="C12" s="63"/>
      <c r="D12" s="63"/>
      <c r="E12" s="63">
        <v>31212</v>
      </c>
      <c r="F12" s="63" t="s">
        <v>13</v>
      </c>
      <c r="G12" s="34">
        <v>3000</v>
      </c>
      <c r="H12" s="34">
        <v>3000</v>
      </c>
      <c r="I12" s="34">
        <v>3000</v>
      </c>
    </row>
    <row r="13" spans="1:9" ht="15.75">
      <c r="A13" s="63"/>
      <c r="B13" s="63"/>
      <c r="C13" s="63"/>
      <c r="D13" s="63"/>
      <c r="E13" s="63">
        <v>31213</v>
      </c>
      <c r="F13" s="63" t="s">
        <v>14</v>
      </c>
      <c r="G13" s="34">
        <v>2000</v>
      </c>
      <c r="H13" s="34">
        <v>2000</v>
      </c>
      <c r="I13" s="34">
        <v>2000</v>
      </c>
    </row>
    <row r="14" spans="1:9" ht="15.75">
      <c r="A14" s="63"/>
      <c r="B14" s="63"/>
      <c r="C14" s="63"/>
      <c r="D14" s="63"/>
      <c r="E14" s="63">
        <v>31215</v>
      </c>
      <c r="F14" s="63" t="s">
        <v>15</v>
      </c>
      <c r="G14" s="34">
        <v>6000</v>
      </c>
      <c r="H14" s="34">
        <v>6000</v>
      </c>
      <c r="I14" s="34">
        <v>6000</v>
      </c>
    </row>
    <row r="15" spans="1:9" ht="15.75">
      <c r="A15" s="63"/>
      <c r="B15" s="63"/>
      <c r="C15" s="63"/>
      <c r="D15" s="63"/>
      <c r="E15" s="63">
        <v>31216</v>
      </c>
      <c r="F15" s="63" t="s">
        <v>16</v>
      </c>
      <c r="G15" s="34">
        <v>10000</v>
      </c>
      <c r="H15" s="34">
        <v>10000</v>
      </c>
      <c r="I15" s="34">
        <v>10000</v>
      </c>
    </row>
    <row r="16" spans="1:9" ht="15.75">
      <c r="A16" s="63"/>
      <c r="B16" s="63"/>
      <c r="C16" s="63"/>
      <c r="D16" s="63"/>
      <c r="E16" s="63">
        <v>31219</v>
      </c>
      <c r="F16" s="63" t="s">
        <v>17</v>
      </c>
      <c r="G16" s="34">
        <f>G17</f>
        <v>10000</v>
      </c>
      <c r="H16" s="34">
        <v>10000</v>
      </c>
      <c r="I16" s="34">
        <v>10000</v>
      </c>
    </row>
    <row r="17" spans="1:10" ht="15.75">
      <c r="A17" s="63"/>
      <c r="B17" s="63"/>
      <c r="C17" s="63"/>
      <c r="D17" s="63"/>
      <c r="E17" s="64" t="s">
        <v>18</v>
      </c>
      <c r="F17" s="63" t="s">
        <v>19</v>
      </c>
      <c r="G17" s="34">
        <v>10000</v>
      </c>
      <c r="H17" s="34">
        <v>10000</v>
      </c>
      <c r="I17" s="34">
        <v>10000</v>
      </c>
    </row>
    <row r="18" spans="1:10" s="4" customFormat="1" ht="15.75">
      <c r="A18" s="59"/>
      <c r="B18" s="59"/>
      <c r="C18" s="59">
        <v>313</v>
      </c>
      <c r="D18" s="59"/>
      <c r="E18" s="59"/>
      <c r="F18" s="59" t="s">
        <v>20</v>
      </c>
      <c r="G18" s="60">
        <f>G19+G21</f>
        <v>160000</v>
      </c>
      <c r="H18" s="60">
        <f t="shared" ref="H18:I18" si="5">H19+H21</f>
        <v>160000</v>
      </c>
      <c r="I18" s="60">
        <f t="shared" si="5"/>
        <v>160000</v>
      </c>
    </row>
    <row r="19" spans="1:10" ht="15.75">
      <c r="A19" s="61"/>
      <c r="B19" s="61"/>
      <c r="C19" s="61"/>
      <c r="D19" s="61">
        <v>3132</v>
      </c>
      <c r="E19" s="61"/>
      <c r="F19" s="61" t="s">
        <v>21</v>
      </c>
      <c r="G19" s="62">
        <f>G20</f>
        <v>140000</v>
      </c>
      <c r="H19" s="62">
        <f t="shared" ref="H19:I19" si="6">H20</f>
        <v>140000</v>
      </c>
      <c r="I19" s="62">
        <f t="shared" si="6"/>
        <v>140000</v>
      </c>
    </row>
    <row r="20" spans="1:10" ht="15.75">
      <c r="A20" s="63"/>
      <c r="B20" s="63"/>
      <c r="C20" s="63"/>
      <c r="D20" s="63"/>
      <c r="E20" s="63">
        <v>31321</v>
      </c>
      <c r="F20" s="63" t="s">
        <v>21</v>
      </c>
      <c r="G20" s="34">
        <v>140000</v>
      </c>
      <c r="H20" s="34">
        <v>140000</v>
      </c>
      <c r="I20" s="34">
        <v>140000</v>
      </c>
    </row>
    <row r="21" spans="1:10" ht="15.75">
      <c r="A21" s="61"/>
      <c r="B21" s="61"/>
      <c r="C21" s="61"/>
      <c r="D21" s="61">
        <v>3133</v>
      </c>
      <c r="E21" s="61"/>
      <c r="F21" s="61" t="s">
        <v>22</v>
      </c>
      <c r="G21" s="62">
        <f>G22</f>
        <v>20000</v>
      </c>
      <c r="H21" s="62">
        <f t="shared" ref="H21:I21" si="7">H22</f>
        <v>20000</v>
      </c>
      <c r="I21" s="62">
        <f t="shared" si="7"/>
        <v>20000</v>
      </c>
    </row>
    <row r="22" spans="1:10" ht="15.75">
      <c r="A22" s="63"/>
      <c r="B22" s="63"/>
      <c r="C22" s="63"/>
      <c r="D22" s="63"/>
      <c r="E22" s="63">
        <v>31332</v>
      </c>
      <c r="F22" s="63" t="s">
        <v>22</v>
      </c>
      <c r="G22" s="34">
        <v>20000</v>
      </c>
      <c r="H22" s="34">
        <v>20000</v>
      </c>
      <c r="I22" s="34">
        <v>20000</v>
      </c>
    </row>
    <row r="23" spans="1:10" s="4" customFormat="1" ht="15.75">
      <c r="A23" s="57"/>
      <c r="B23" s="57">
        <v>32</v>
      </c>
      <c r="C23" s="57"/>
      <c r="D23" s="57"/>
      <c r="E23" s="57"/>
      <c r="F23" s="57" t="s">
        <v>23</v>
      </c>
      <c r="G23" s="58">
        <f>G24+G33+G57+G96</f>
        <v>2071000</v>
      </c>
      <c r="H23" s="58">
        <f t="shared" ref="H23:I23" si="8">H24+H33+H57+H96</f>
        <v>2016000</v>
      </c>
      <c r="I23" s="58">
        <f t="shared" si="8"/>
        <v>2016000</v>
      </c>
    </row>
    <row r="24" spans="1:10" s="3" customFormat="1">
      <c r="A24" s="65"/>
      <c r="B24" s="65"/>
      <c r="C24" s="65">
        <v>321</v>
      </c>
      <c r="D24" s="65"/>
      <c r="E24" s="65"/>
      <c r="F24" s="65" t="s">
        <v>24</v>
      </c>
      <c r="G24" s="36">
        <f>G25+G27+G29+G31</f>
        <v>45000</v>
      </c>
      <c r="H24" s="36">
        <f t="shared" ref="H24:I24" si="9">H25+H27+H29+H31</f>
        <v>45000</v>
      </c>
      <c r="I24" s="36">
        <f t="shared" si="9"/>
        <v>45000</v>
      </c>
      <c r="J24" s="32"/>
    </row>
    <row r="25" spans="1:10">
      <c r="A25" s="66"/>
      <c r="B25" s="66"/>
      <c r="C25" s="66"/>
      <c r="D25" s="66">
        <v>3211</v>
      </c>
      <c r="E25" s="66"/>
      <c r="F25" s="66" t="s">
        <v>25</v>
      </c>
      <c r="G25" s="44">
        <f>G26</f>
        <v>5000</v>
      </c>
      <c r="H25" s="44">
        <f t="shared" ref="H25:I25" si="10">H26</f>
        <v>5000</v>
      </c>
      <c r="I25" s="44">
        <f t="shared" si="10"/>
        <v>5000</v>
      </c>
    </row>
    <row r="26" spans="1:10">
      <c r="A26" s="53"/>
      <c r="B26" s="53"/>
      <c r="C26" s="53"/>
      <c r="D26" s="53"/>
      <c r="E26" s="53">
        <v>32111</v>
      </c>
      <c r="F26" s="53" t="s">
        <v>26</v>
      </c>
      <c r="G26" s="35">
        <v>5000</v>
      </c>
      <c r="H26" s="35">
        <v>5000</v>
      </c>
      <c r="I26" s="35">
        <v>5000</v>
      </c>
    </row>
    <row r="27" spans="1:10">
      <c r="A27" s="66"/>
      <c r="B27" s="66"/>
      <c r="C27" s="66"/>
      <c r="D27" s="66">
        <v>3212</v>
      </c>
      <c r="E27" s="66"/>
      <c r="F27" s="66" t="s">
        <v>27</v>
      </c>
      <c r="G27" s="44">
        <f>G28</f>
        <v>25000</v>
      </c>
      <c r="H27" s="44">
        <f t="shared" ref="H27:I27" si="11">H28</f>
        <v>25000</v>
      </c>
      <c r="I27" s="44">
        <f t="shared" si="11"/>
        <v>25000</v>
      </c>
    </row>
    <row r="28" spans="1:10">
      <c r="A28" s="53"/>
      <c r="B28" s="53"/>
      <c r="C28" s="53"/>
      <c r="D28" s="53"/>
      <c r="E28" s="53">
        <v>32121</v>
      </c>
      <c r="F28" s="53" t="s">
        <v>28</v>
      </c>
      <c r="G28" s="35">
        <v>25000</v>
      </c>
      <c r="H28" s="35">
        <v>25000</v>
      </c>
      <c r="I28" s="35">
        <v>25000</v>
      </c>
    </row>
    <row r="29" spans="1:10">
      <c r="A29" s="66"/>
      <c r="B29" s="66"/>
      <c r="C29" s="66"/>
      <c r="D29" s="66">
        <v>3213</v>
      </c>
      <c r="E29" s="66"/>
      <c r="F29" s="66" t="s">
        <v>29</v>
      </c>
      <c r="G29" s="44">
        <f>G30</f>
        <v>10000</v>
      </c>
      <c r="H29" s="44">
        <f t="shared" ref="H29:I29" si="12">H30</f>
        <v>10000</v>
      </c>
      <c r="I29" s="44">
        <f t="shared" si="12"/>
        <v>10000</v>
      </c>
    </row>
    <row r="30" spans="1:10">
      <c r="A30" s="53"/>
      <c r="B30" s="53"/>
      <c r="C30" s="53"/>
      <c r="D30" s="53"/>
      <c r="E30" s="53">
        <v>32131</v>
      </c>
      <c r="F30" s="53" t="s">
        <v>30</v>
      </c>
      <c r="G30" s="35">
        <v>10000</v>
      </c>
      <c r="H30" s="35">
        <v>10000</v>
      </c>
      <c r="I30" s="35">
        <v>10000</v>
      </c>
    </row>
    <row r="31" spans="1:10">
      <c r="A31" s="66"/>
      <c r="B31" s="66"/>
      <c r="C31" s="66"/>
      <c r="D31" s="66">
        <v>3214</v>
      </c>
      <c r="E31" s="66"/>
      <c r="F31" s="66" t="s">
        <v>279</v>
      </c>
      <c r="G31" s="44">
        <f>G32</f>
        <v>5000</v>
      </c>
      <c r="H31" s="44">
        <f t="shared" ref="H31:I31" si="13">H32</f>
        <v>5000</v>
      </c>
      <c r="I31" s="44">
        <f t="shared" si="13"/>
        <v>5000</v>
      </c>
    </row>
    <row r="32" spans="1:10">
      <c r="A32" s="53"/>
      <c r="B32" s="53"/>
      <c r="C32" s="53"/>
      <c r="D32" s="53"/>
      <c r="E32" s="53">
        <v>32141</v>
      </c>
      <c r="F32" s="53" t="s">
        <v>280</v>
      </c>
      <c r="G32" s="35">
        <v>5000</v>
      </c>
      <c r="H32" s="35">
        <v>5000</v>
      </c>
      <c r="I32" s="35">
        <v>5000</v>
      </c>
    </row>
    <row r="33" spans="1:9" s="3" customFormat="1">
      <c r="A33" s="65"/>
      <c r="B33" s="65"/>
      <c r="C33" s="65">
        <v>322</v>
      </c>
      <c r="D33" s="65"/>
      <c r="E33" s="65"/>
      <c r="F33" s="65" t="s">
        <v>31</v>
      </c>
      <c r="G33" s="36">
        <f>G34+G39+G45+G52+G55</f>
        <v>904000</v>
      </c>
      <c r="H33" s="36">
        <f t="shared" ref="H33:I33" si="14">H34+H39+H45+H52+H55</f>
        <v>904000</v>
      </c>
      <c r="I33" s="36">
        <f t="shared" si="14"/>
        <v>904000</v>
      </c>
    </row>
    <row r="34" spans="1:9">
      <c r="A34" s="66"/>
      <c r="B34" s="66"/>
      <c r="C34" s="66"/>
      <c r="D34" s="66">
        <v>3221</v>
      </c>
      <c r="E34" s="66"/>
      <c r="F34" s="66" t="s">
        <v>33</v>
      </c>
      <c r="G34" s="44">
        <f>G35+G36+G37+G38</f>
        <v>62000</v>
      </c>
      <c r="H34" s="44">
        <f t="shared" ref="H34:I34" si="15">H35+H36+H37+H38</f>
        <v>62000</v>
      </c>
      <c r="I34" s="44">
        <f t="shared" si="15"/>
        <v>62000</v>
      </c>
    </row>
    <row r="35" spans="1:9">
      <c r="A35" s="53"/>
      <c r="B35" s="53"/>
      <c r="C35" s="53"/>
      <c r="D35" s="53"/>
      <c r="E35" s="53">
        <v>32211</v>
      </c>
      <c r="F35" s="53" t="s">
        <v>32</v>
      </c>
      <c r="G35" s="35">
        <v>25000</v>
      </c>
      <c r="H35" s="35">
        <v>25000</v>
      </c>
      <c r="I35" s="35">
        <v>25000</v>
      </c>
    </row>
    <row r="36" spans="1:9">
      <c r="A36" s="53"/>
      <c r="B36" s="53"/>
      <c r="C36" s="53"/>
      <c r="D36" s="53"/>
      <c r="E36" s="53">
        <v>32212</v>
      </c>
      <c r="F36" s="53" t="s">
        <v>34</v>
      </c>
      <c r="G36" s="35">
        <v>20000</v>
      </c>
      <c r="H36" s="35">
        <v>20000</v>
      </c>
      <c r="I36" s="35">
        <v>20000</v>
      </c>
    </row>
    <row r="37" spans="1:9">
      <c r="A37" s="53"/>
      <c r="B37" s="53"/>
      <c r="C37" s="53"/>
      <c r="D37" s="53"/>
      <c r="E37" s="53">
        <v>32214</v>
      </c>
      <c r="F37" s="53" t="s">
        <v>35</v>
      </c>
      <c r="G37" s="35">
        <v>7000</v>
      </c>
      <c r="H37" s="35">
        <v>7000</v>
      </c>
      <c r="I37" s="35">
        <v>7000</v>
      </c>
    </row>
    <row r="38" spans="1:9">
      <c r="A38" s="53"/>
      <c r="B38" s="53"/>
      <c r="C38" s="53"/>
      <c r="D38" s="53"/>
      <c r="E38" s="53">
        <v>32219</v>
      </c>
      <c r="F38" s="53" t="s">
        <v>36</v>
      </c>
      <c r="G38" s="35">
        <v>10000</v>
      </c>
      <c r="H38" s="35">
        <v>10000</v>
      </c>
      <c r="I38" s="35">
        <v>10000</v>
      </c>
    </row>
    <row r="39" spans="1:9">
      <c r="A39" s="66"/>
      <c r="B39" s="66"/>
      <c r="C39" s="66"/>
      <c r="D39" s="66">
        <v>3223</v>
      </c>
      <c r="E39" s="66"/>
      <c r="F39" s="66" t="s">
        <v>37</v>
      </c>
      <c r="G39" s="44">
        <f>G40+G41+G42</f>
        <v>600000</v>
      </c>
      <c r="H39" s="44">
        <f t="shared" ref="H39:I39" si="16">H40+H41+H42</f>
        <v>600000</v>
      </c>
      <c r="I39" s="44">
        <f t="shared" si="16"/>
        <v>600000</v>
      </c>
    </row>
    <row r="40" spans="1:9">
      <c r="A40" s="53"/>
      <c r="B40" s="53"/>
      <c r="C40" s="53"/>
      <c r="D40" s="53"/>
      <c r="E40" s="53">
        <v>32231</v>
      </c>
      <c r="F40" s="53" t="s">
        <v>38</v>
      </c>
      <c r="G40" s="35">
        <v>170000</v>
      </c>
      <c r="H40" s="35">
        <v>170000</v>
      </c>
      <c r="I40" s="35">
        <v>170000</v>
      </c>
    </row>
    <row r="41" spans="1:9">
      <c r="A41" s="53"/>
      <c r="B41" s="53"/>
      <c r="C41" s="53"/>
      <c r="D41" s="53"/>
      <c r="E41" s="53">
        <v>32234</v>
      </c>
      <c r="F41" s="53" t="s">
        <v>39</v>
      </c>
      <c r="G41" s="35">
        <v>100000</v>
      </c>
      <c r="H41" s="35">
        <v>100000</v>
      </c>
      <c r="I41" s="35">
        <v>100000</v>
      </c>
    </row>
    <row r="42" spans="1:9">
      <c r="A42" s="53"/>
      <c r="B42" s="53"/>
      <c r="C42" s="53"/>
      <c r="D42" s="53"/>
      <c r="E42" s="53">
        <v>32239</v>
      </c>
      <c r="F42" s="53" t="s">
        <v>40</v>
      </c>
      <c r="G42" s="35">
        <f>G43+G44</f>
        <v>330000</v>
      </c>
      <c r="H42" s="35">
        <f t="shared" ref="H42:I42" si="17">H43+H44</f>
        <v>330000</v>
      </c>
      <c r="I42" s="35">
        <f t="shared" si="17"/>
        <v>330000</v>
      </c>
    </row>
    <row r="43" spans="1:9">
      <c r="A43" s="53"/>
      <c r="B43" s="53"/>
      <c r="C43" s="53"/>
      <c r="D43" s="53"/>
      <c r="E43" s="67" t="s">
        <v>18</v>
      </c>
      <c r="F43" s="53" t="s">
        <v>42</v>
      </c>
      <c r="G43" s="35">
        <v>80000</v>
      </c>
      <c r="H43" s="35">
        <v>80000</v>
      </c>
      <c r="I43" s="35">
        <v>80000</v>
      </c>
    </row>
    <row r="44" spans="1:9">
      <c r="A44" s="53"/>
      <c r="B44" s="53"/>
      <c r="C44" s="53"/>
      <c r="D44" s="53"/>
      <c r="E44" s="67" t="s">
        <v>41</v>
      </c>
      <c r="F44" s="53" t="s">
        <v>43</v>
      </c>
      <c r="G44" s="35">
        <v>250000</v>
      </c>
      <c r="H44" s="35">
        <v>250000</v>
      </c>
      <c r="I44" s="35">
        <v>250000</v>
      </c>
    </row>
    <row r="45" spans="1:9">
      <c r="A45" s="66"/>
      <c r="B45" s="66"/>
      <c r="C45" s="66"/>
      <c r="D45" s="66">
        <v>3224</v>
      </c>
      <c r="E45" s="66"/>
      <c r="F45" s="66" t="s">
        <v>44</v>
      </c>
      <c r="G45" s="44">
        <f>G46+G47+G48</f>
        <v>220000</v>
      </c>
      <c r="H45" s="44">
        <f t="shared" ref="H45:I45" si="18">H46+H47+H48</f>
        <v>220000</v>
      </c>
      <c r="I45" s="44">
        <f t="shared" si="18"/>
        <v>220000</v>
      </c>
    </row>
    <row r="46" spans="1:9">
      <c r="A46" s="53"/>
      <c r="B46" s="53"/>
      <c r="C46" s="53"/>
      <c r="D46" s="53"/>
      <c r="E46" s="53">
        <v>32241</v>
      </c>
      <c r="F46" s="53" t="s">
        <v>45</v>
      </c>
      <c r="G46" s="35">
        <v>50000</v>
      </c>
      <c r="H46" s="35">
        <v>50000</v>
      </c>
      <c r="I46" s="35">
        <v>50000</v>
      </c>
    </row>
    <row r="47" spans="1:9" ht="30">
      <c r="A47" s="53"/>
      <c r="B47" s="53"/>
      <c r="C47" s="53"/>
      <c r="D47" s="53"/>
      <c r="E47" s="53">
        <v>32242</v>
      </c>
      <c r="F47" s="50" t="s">
        <v>46</v>
      </c>
      <c r="G47" s="35">
        <v>50000</v>
      </c>
      <c r="H47" s="35">
        <v>50000</v>
      </c>
      <c r="I47" s="35">
        <v>50000</v>
      </c>
    </row>
    <row r="48" spans="1:9">
      <c r="A48" s="53"/>
      <c r="B48" s="53"/>
      <c r="C48" s="53"/>
      <c r="D48" s="53"/>
      <c r="E48" s="53">
        <v>32244</v>
      </c>
      <c r="F48" s="53" t="s">
        <v>47</v>
      </c>
      <c r="G48" s="35">
        <f>G49+G50+G51</f>
        <v>120000</v>
      </c>
      <c r="H48" s="35">
        <f t="shared" ref="H48:I48" si="19">H49+H50+H51</f>
        <v>120000</v>
      </c>
      <c r="I48" s="35">
        <f t="shared" si="19"/>
        <v>120000</v>
      </c>
    </row>
    <row r="49" spans="1:9">
      <c r="A49" s="53"/>
      <c r="B49" s="53"/>
      <c r="C49" s="53"/>
      <c r="D49" s="53"/>
      <c r="E49" s="67" t="s">
        <v>18</v>
      </c>
      <c r="F49" s="53" t="s">
        <v>49</v>
      </c>
      <c r="G49" s="35">
        <v>30000</v>
      </c>
      <c r="H49" s="35">
        <v>30000</v>
      </c>
      <c r="I49" s="35">
        <v>30000</v>
      </c>
    </row>
    <row r="50" spans="1:9">
      <c r="A50" s="53"/>
      <c r="B50" s="53"/>
      <c r="C50" s="53"/>
      <c r="D50" s="53"/>
      <c r="E50" s="67" t="s">
        <v>41</v>
      </c>
      <c r="F50" s="53" t="s">
        <v>50</v>
      </c>
      <c r="G50" s="35">
        <v>40000</v>
      </c>
      <c r="H50" s="35">
        <v>40000</v>
      </c>
      <c r="I50" s="35">
        <v>40000</v>
      </c>
    </row>
    <row r="51" spans="1:9">
      <c r="A51" s="53"/>
      <c r="B51" s="53"/>
      <c r="C51" s="53"/>
      <c r="D51" s="53"/>
      <c r="E51" s="67" t="s">
        <v>48</v>
      </c>
      <c r="F51" s="53" t="s">
        <v>51</v>
      </c>
      <c r="G51" s="35">
        <v>50000</v>
      </c>
      <c r="H51" s="35">
        <v>50000</v>
      </c>
      <c r="I51" s="35">
        <v>50000</v>
      </c>
    </row>
    <row r="52" spans="1:9">
      <c r="A52" s="66"/>
      <c r="B52" s="66"/>
      <c r="C52" s="66"/>
      <c r="D52" s="66">
        <v>3225</v>
      </c>
      <c r="E52" s="66"/>
      <c r="F52" s="66" t="s">
        <v>52</v>
      </c>
      <c r="G52" s="44">
        <f>G53+G54</f>
        <v>17000</v>
      </c>
      <c r="H52" s="44">
        <f t="shared" ref="H52:I52" si="20">H53+H54</f>
        <v>17000</v>
      </c>
      <c r="I52" s="44">
        <f t="shared" si="20"/>
        <v>17000</v>
      </c>
    </row>
    <row r="53" spans="1:9">
      <c r="A53" s="53"/>
      <c r="B53" s="53"/>
      <c r="C53" s="53"/>
      <c r="D53" s="53"/>
      <c r="E53" s="53">
        <v>32251</v>
      </c>
      <c r="F53" s="53" t="s">
        <v>53</v>
      </c>
      <c r="G53" s="35">
        <v>2000</v>
      </c>
      <c r="H53" s="35">
        <v>2000</v>
      </c>
      <c r="I53" s="35">
        <v>2000</v>
      </c>
    </row>
    <row r="54" spans="1:9">
      <c r="A54" s="53"/>
      <c r="B54" s="53"/>
      <c r="C54" s="53"/>
      <c r="D54" s="53"/>
      <c r="E54" s="53">
        <v>32252</v>
      </c>
      <c r="F54" s="53" t="s">
        <v>54</v>
      </c>
      <c r="G54" s="35">
        <v>15000</v>
      </c>
      <c r="H54" s="35">
        <v>15000</v>
      </c>
      <c r="I54" s="35">
        <v>15000</v>
      </c>
    </row>
    <row r="55" spans="1:9">
      <c r="A55" s="66"/>
      <c r="B55" s="66"/>
      <c r="C55" s="66"/>
      <c r="D55" s="66">
        <v>3227</v>
      </c>
      <c r="E55" s="66"/>
      <c r="F55" s="66" t="s">
        <v>55</v>
      </c>
      <c r="G55" s="44">
        <f>G56</f>
        <v>5000</v>
      </c>
      <c r="H55" s="44">
        <f t="shared" ref="H55:I55" si="21">H56</f>
        <v>5000</v>
      </c>
      <c r="I55" s="44">
        <f t="shared" si="21"/>
        <v>5000</v>
      </c>
    </row>
    <row r="56" spans="1:9">
      <c r="A56" s="53"/>
      <c r="B56" s="53"/>
      <c r="C56" s="53"/>
      <c r="D56" s="53"/>
      <c r="E56" s="53">
        <v>32271</v>
      </c>
      <c r="F56" s="53" t="s">
        <v>55</v>
      </c>
      <c r="G56" s="35">
        <v>5000</v>
      </c>
      <c r="H56" s="35">
        <v>5000</v>
      </c>
      <c r="I56" s="35">
        <v>5000</v>
      </c>
    </row>
    <row r="57" spans="1:9" s="3" customFormat="1">
      <c r="A57" s="65"/>
      <c r="B57" s="65"/>
      <c r="C57" s="65">
        <v>323</v>
      </c>
      <c r="D57" s="65"/>
      <c r="E57" s="65"/>
      <c r="F57" s="65" t="s">
        <v>56</v>
      </c>
      <c r="G57" s="36">
        <f>G58+G61+G69+G74+G82+G87+G92+G94</f>
        <v>837000</v>
      </c>
      <c r="H57" s="36">
        <f t="shared" ref="H57:I57" si="22">H58+H61+H69+H74+H82+H87+H92+H94</f>
        <v>782000</v>
      </c>
      <c r="I57" s="36">
        <f t="shared" si="22"/>
        <v>782000</v>
      </c>
    </row>
    <row r="58" spans="1:9">
      <c r="A58" s="66"/>
      <c r="B58" s="66"/>
      <c r="C58" s="66"/>
      <c r="D58" s="66">
        <v>3231</v>
      </c>
      <c r="E58" s="66"/>
      <c r="F58" s="66" t="s">
        <v>57</v>
      </c>
      <c r="G58" s="44">
        <f>G59+G60</f>
        <v>45000</v>
      </c>
      <c r="H58" s="44">
        <f t="shared" ref="H58:I58" si="23">H59+H60</f>
        <v>45000</v>
      </c>
      <c r="I58" s="44">
        <f t="shared" si="23"/>
        <v>45000</v>
      </c>
    </row>
    <row r="59" spans="1:9">
      <c r="A59" s="53"/>
      <c r="B59" s="53"/>
      <c r="C59" s="53"/>
      <c r="D59" s="53"/>
      <c r="E59" s="53">
        <v>32311</v>
      </c>
      <c r="F59" s="53" t="s">
        <v>58</v>
      </c>
      <c r="G59" s="35">
        <v>35000</v>
      </c>
      <c r="H59" s="35">
        <v>35000</v>
      </c>
      <c r="I59" s="35">
        <v>35000</v>
      </c>
    </row>
    <row r="60" spans="1:9">
      <c r="A60" s="53"/>
      <c r="B60" s="53"/>
      <c r="C60" s="53"/>
      <c r="D60" s="53"/>
      <c r="E60" s="53">
        <v>32313</v>
      </c>
      <c r="F60" s="53" t="s">
        <v>59</v>
      </c>
      <c r="G60" s="35">
        <v>10000</v>
      </c>
      <c r="H60" s="35">
        <v>10000</v>
      </c>
      <c r="I60" s="35">
        <v>10000</v>
      </c>
    </row>
    <row r="61" spans="1:9">
      <c r="A61" s="66"/>
      <c r="B61" s="66"/>
      <c r="C61" s="66"/>
      <c r="D61" s="66">
        <v>3232</v>
      </c>
      <c r="E61" s="66"/>
      <c r="F61" s="66" t="s">
        <v>60</v>
      </c>
      <c r="G61" s="44">
        <f>G62+G63+G64+G65</f>
        <v>230000</v>
      </c>
      <c r="H61" s="44">
        <f t="shared" ref="H61:I61" si="24">H62+H63+H64+H65</f>
        <v>230000</v>
      </c>
      <c r="I61" s="44">
        <f t="shared" si="24"/>
        <v>230000</v>
      </c>
    </row>
    <row r="62" spans="1:9">
      <c r="A62" s="53"/>
      <c r="B62" s="53"/>
      <c r="C62" s="53"/>
      <c r="D62" s="53"/>
      <c r="E62" s="53">
        <v>32321</v>
      </c>
      <c r="F62" s="53" t="s">
        <v>61</v>
      </c>
      <c r="G62" s="35">
        <v>50000</v>
      </c>
      <c r="H62" s="35">
        <v>50000</v>
      </c>
      <c r="I62" s="35">
        <v>50000</v>
      </c>
    </row>
    <row r="63" spans="1:9">
      <c r="A63" s="53"/>
      <c r="B63" s="53"/>
      <c r="C63" s="53"/>
      <c r="D63" s="53"/>
      <c r="E63" s="53">
        <v>32322</v>
      </c>
      <c r="F63" s="53" t="s">
        <v>62</v>
      </c>
      <c r="G63" s="35">
        <v>20000</v>
      </c>
      <c r="H63" s="35">
        <v>20000</v>
      </c>
      <c r="I63" s="35">
        <v>20000</v>
      </c>
    </row>
    <row r="64" spans="1:9" ht="30">
      <c r="A64" s="53"/>
      <c r="B64" s="53"/>
      <c r="C64" s="53"/>
      <c r="D64" s="53"/>
      <c r="E64" s="53">
        <v>32323</v>
      </c>
      <c r="F64" s="50" t="s">
        <v>63</v>
      </c>
      <c r="G64" s="35">
        <v>30000</v>
      </c>
      <c r="H64" s="35">
        <v>30000</v>
      </c>
      <c r="I64" s="35">
        <v>30000</v>
      </c>
    </row>
    <row r="65" spans="1:9">
      <c r="A65" s="53"/>
      <c r="B65" s="53"/>
      <c r="C65" s="53"/>
      <c r="D65" s="53"/>
      <c r="E65" s="53">
        <v>32329</v>
      </c>
      <c r="F65" s="53" t="s">
        <v>64</v>
      </c>
      <c r="G65" s="35">
        <f>G66+G67+G68</f>
        <v>130000</v>
      </c>
      <c r="H65" s="35">
        <f t="shared" ref="H65:I65" si="25">H66+H67+H68</f>
        <v>130000</v>
      </c>
      <c r="I65" s="35">
        <f t="shared" si="25"/>
        <v>130000</v>
      </c>
    </row>
    <row r="66" spans="1:9">
      <c r="A66" s="53"/>
      <c r="B66" s="53"/>
      <c r="C66" s="53"/>
      <c r="D66" s="53"/>
      <c r="E66" s="67" t="s">
        <v>18</v>
      </c>
      <c r="F66" s="53" t="s">
        <v>65</v>
      </c>
      <c r="G66" s="35">
        <v>50000</v>
      </c>
      <c r="H66" s="35">
        <v>50000</v>
      </c>
      <c r="I66" s="35">
        <v>50000</v>
      </c>
    </row>
    <row r="67" spans="1:9">
      <c r="A67" s="53"/>
      <c r="B67" s="53"/>
      <c r="C67" s="53"/>
      <c r="D67" s="53"/>
      <c r="E67" s="67" t="s">
        <v>41</v>
      </c>
      <c r="F67" s="53" t="s">
        <v>66</v>
      </c>
      <c r="G67" s="35">
        <v>70000</v>
      </c>
      <c r="H67" s="35">
        <v>70000</v>
      </c>
      <c r="I67" s="35">
        <v>70000</v>
      </c>
    </row>
    <row r="68" spans="1:9">
      <c r="A68" s="53"/>
      <c r="B68" s="53"/>
      <c r="C68" s="53"/>
      <c r="D68" s="53"/>
      <c r="E68" s="67" t="s">
        <v>48</v>
      </c>
      <c r="F68" s="53" t="s">
        <v>67</v>
      </c>
      <c r="G68" s="35">
        <v>10000</v>
      </c>
      <c r="H68" s="35">
        <v>10000</v>
      </c>
      <c r="I68" s="35">
        <v>10000</v>
      </c>
    </row>
    <row r="69" spans="1:9">
      <c r="A69" s="66"/>
      <c r="B69" s="66"/>
      <c r="C69" s="66"/>
      <c r="D69" s="66">
        <v>3233</v>
      </c>
      <c r="E69" s="66"/>
      <c r="F69" s="66" t="s">
        <v>68</v>
      </c>
      <c r="G69" s="44">
        <f>G70+G71+G72+G73</f>
        <v>90000</v>
      </c>
      <c r="H69" s="44">
        <f t="shared" ref="H69:I69" si="26">H70+H71+H72+H73</f>
        <v>90000</v>
      </c>
      <c r="I69" s="44">
        <f t="shared" si="26"/>
        <v>90000</v>
      </c>
    </row>
    <row r="70" spans="1:9">
      <c r="A70" s="53"/>
      <c r="B70" s="53"/>
      <c r="C70" s="53"/>
      <c r="D70" s="53"/>
      <c r="E70" s="53">
        <v>32331</v>
      </c>
      <c r="F70" s="53" t="s">
        <v>69</v>
      </c>
      <c r="G70" s="35">
        <v>5000</v>
      </c>
      <c r="H70" s="35">
        <v>5000</v>
      </c>
      <c r="I70" s="35">
        <v>5000</v>
      </c>
    </row>
    <row r="71" spans="1:9">
      <c r="A71" s="53"/>
      <c r="B71" s="53"/>
      <c r="C71" s="53"/>
      <c r="D71" s="53"/>
      <c r="E71" s="53">
        <v>32332</v>
      </c>
      <c r="F71" s="53" t="s">
        <v>70</v>
      </c>
      <c r="G71" s="35">
        <v>20000</v>
      </c>
      <c r="H71" s="35">
        <v>20000</v>
      </c>
      <c r="I71" s="35">
        <v>20000</v>
      </c>
    </row>
    <row r="72" spans="1:9">
      <c r="A72" s="53"/>
      <c r="B72" s="53"/>
      <c r="C72" s="53"/>
      <c r="D72" s="53"/>
      <c r="E72" s="53">
        <v>32334</v>
      </c>
      <c r="F72" s="53" t="s">
        <v>71</v>
      </c>
      <c r="G72" s="35">
        <v>50000</v>
      </c>
      <c r="H72" s="35">
        <v>50000</v>
      </c>
      <c r="I72" s="35">
        <v>50000</v>
      </c>
    </row>
    <row r="73" spans="1:9">
      <c r="A73" s="53"/>
      <c r="B73" s="53"/>
      <c r="C73" s="53"/>
      <c r="D73" s="53"/>
      <c r="E73" s="53">
        <v>32339</v>
      </c>
      <c r="F73" s="53" t="s">
        <v>72</v>
      </c>
      <c r="G73" s="35">
        <v>15000</v>
      </c>
      <c r="H73" s="35">
        <v>15000</v>
      </c>
      <c r="I73" s="35">
        <v>15000</v>
      </c>
    </row>
    <row r="74" spans="1:9">
      <c r="A74" s="66"/>
      <c r="B74" s="66"/>
      <c r="C74" s="66"/>
      <c r="D74" s="66">
        <v>3234</v>
      </c>
      <c r="E74" s="66"/>
      <c r="F74" s="66" t="s">
        <v>73</v>
      </c>
      <c r="G74" s="44">
        <f>G75+G76+G77</f>
        <v>272000</v>
      </c>
      <c r="H74" s="44">
        <f t="shared" ref="H74:I74" si="27">H75+H76+H77</f>
        <v>217000</v>
      </c>
      <c r="I74" s="44">
        <f t="shared" si="27"/>
        <v>217000</v>
      </c>
    </row>
    <row r="75" spans="1:9">
      <c r="A75" s="53"/>
      <c r="B75" s="53"/>
      <c r="C75" s="53"/>
      <c r="D75" s="53"/>
      <c r="E75" s="53">
        <v>32343</v>
      </c>
      <c r="F75" s="53" t="s">
        <v>74</v>
      </c>
      <c r="G75" s="35">
        <v>7000</v>
      </c>
      <c r="H75" s="35">
        <v>7000</v>
      </c>
      <c r="I75" s="35">
        <v>7000</v>
      </c>
    </row>
    <row r="76" spans="1:9">
      <c r="A76" s="53"/>
      <c r="B76" s="53"/>
      <c r="C76" s="53"/>
      <c r="D76" s="53"/>
      <c r="E76" s="53">
        <v>32344</v>
      </c>
      <c r="F76" s="53" t="s">
        <v>75</v>
      </c>
      <c r="G76" s="35">
        <v>5000</v>
      </c>
      <c r="H76" s="35">
        <v>5000</v>
      </c>
      <c r="I76" s="35">
        <v>5000</v>
      </c>
    </row>
    <row r="77" spans="1:9">
      <c r="A77" s="53"/>
      <c r="B77" s="53"/>
      <c r="C77" s="53"/>
      <c r="D77" s="53"/>
      <c r="E77" s="53">
        <v>32349</v>
      </c>
      <c r="F77" s="53" t="s">
        <v>76</v>
      </c>
      <c r="G77" s="35">
        <f>G78+G79+G80+G81</f>
        <v>260000</v>
      </c>
      <c r="H77" s="35">
        <f t="shared" ref="H77:I77" si="28">H78+H79+H80+H81</f>
        <v>205000</v>
      </c>
      <c r="I77" s="35">
        <f t="shared" si="28"/>
        <v>205000</v>
      </c>
    </row>
    <row r="78" spans="1:9">
      <c r="A78" s="53"/>
      <c r="B78" s="53"/>
      <c r="C78" s="53"/>
      <c r="D78" s="53"/>
      <c r="E78" s="53" t="s">
        <v>18</v>
      </c>
      <c r="F78" s="53" t="s">
        <v>78</v>
      </c>
      <c r="G78" s="35">
        <v>40000</v>
      </c>
      <c r="H78" s="35">
        <v>0</v>
      </c>
      <c r="I78" s="35">
        <v>0</v>
      </c>
    </row>
    <row r="79" spans="1:9">
      <c r="A79" s="53"/>
      <c r="B79" s="53"/>
      <c r="C79" s="53"/>
      <c r="D79" s="53"/>
      <c r="E79" s="53" t="s">
        <v>41</v>
      </c>
      <c r="F79" s="53" t="s">
        <v>79</v>
      </c>
      <c r="G79" s="35">
        <v>15000</v>
      </c>
      <c r="H79" s="35">
        <v>0</v>
      </c>
      <c r="I79" s="35">
        <v>0</v>
      </c>
    </row>
    <row r="80" spans="1:9">
      <c r="A80" s="53"/>
      <c r="B80" s="53"/>
      <c r="C80" s="53"/>
      <c r="D80" s="53"/>
      <c r="E80" s="53" t="s">
        <v>48</v>
      </c>
      <c r="F80" s="53" t="s">
        <v>80</v>
      </c>
      <c r="G80" s="35">
        <v>200000</v>
      </c>
      <c r="H80" s="35">
        <v>200000</v>
      </c>
      <c r="I80" s="35">
        <v>200000</v>
      </c>
    </row>
    <row r="81" spans="1:9">
      <c r="A81" s="53"/>
      <c r="B81" s="53"/>
      <c r="C81" s="53"/>
      <c r="D81" s="53"/>
      <c r="E81" s="53" t="s">
        <v>77</v>
      </c>
      <c r="F81" s="53" t="s">
        <v>81</v>
      </c>
      <c r="G81" s="35">
        <v>5000</v>
      </c>
      <c r="H81" s="35">
        <v>5000</v>
      </c>
      <c r="I81" s="35">
        <v>5000</v>
      </c>
    </row>
    <row r="82" spans="1:9">
      <c r="A82" s="66"/>
      <c r="B82" s="66"/>
      <c r="C82" s="66"/>
      <c r="D82" s="66">
        <v>3236</v>
      </c>
      <c r="E82" s="66"/>
      <c r="F82" s="66" t="s">
        <v>82</v>
      </c>
      <c r="G82" s="44">
        <f>G83+G84+G85+G86</f>
        <v>85000</v>
      </c>
      <c r="H82" s="44">
        <f t="shared" ref="H82:I82" si="29">H83+H84+H85+H86</f>
        <v>85000</v>
      </c>
      <c r="I82" s="44">
        <f t="shared" si="29"/>
        <v>85000</v>
      </c>
    </row>
    <row r="83" spans="1:9">
      <c r="A83" s="53"/>
      <c r="B83" s="53"/>
      <c r="C83" s="53"/>
      <c r="D83" s="53"/>
      <c r="E83" s="53">
        <v>32361</v>
      </c>
      <c r="F83" s="53" t="s">
        <v>83</v>
      </c>
      <c r="G83" s="35">
        <v>5000</v>
      </c>
      <c r="H83" s="35">
        <v>5000</v>
      </c>
      <c r="I83" s="35">
        <v>5000</v>
      </c>
    </row>
    <row r="84" spans="1:9">
      <c r="A84" s="53"/>
      <c r="B84" s="53"/>
      <c r="C84" s="53"/>
      <c r="D84" s="53"/>
      <c r="E84" s="53">
        <v>32362</v>
      </c>
      <c r="F84" s="53" t="s">
        <v>84</v>
      </c>
      <c r="G84" s="35">
        <v>20000</v>
      </c>
      <c r="H84" s="35">
        <v>20000</v>
      </c>
      <c r="I84" s="35">
        <v>20000</v>
      </c>
    </row>
    <row r="85" spans="1:9">
      <c r="A85" s="53"/>
      <c r="B85" s="53"/>
      <c r="C85" s="53"/>
      <c r="D85" s="53"/>
      <c r="E85" s="53">
        <v>32363</v>
      </c>
      <c r="F85" s="53" t="s">
        <v>85</v>
      </c>
      <c r="G85" s="35">
        <v>40000</v>
      </c>
      <c r="H85" s="35">
        <v>40000</v>
      </c>
      <c r="I85" s="35">
        <v>40000</v>
      </c>
    </row>
    <row r="86" spans="1:9" ht="30">
      <c r="A86" s="53"/>
      <c r="B86" s="53"/>
      <c r="C86" s="53"/>
      <c r="D86" s="53"/>
      <c r="E86" s="53">
        <v>32369</v>
      </c>
      <c r="F86" s="50" t="s">
        <v>86</v>
      </c>
      <c r="G86" s="35">
        <v>20000</v>
      </c>
      <c r="H86" s="35">
        <v>20000</v>
      </c>
      <c r="I86" s="35">
        <v>20000</v>
      </c>
    </row>
    <row r="87" spans="1:9">
      <c r="A87" s="66"/>
      <c r="B87" s="66"/>
      <c r="C87" s="66"/>
      <c r="D87" s="66">
        <v>3237</v>
      </c>
      <c r="E87" s="66"/>
      <c r="F87" s="66" t="s">
        <v>87</v>
      </c>
      <c r="G87" s="44">
        <f>G88+G89+G90+G91</f>
        <v>85000</v>
      </c>
      <c r="H87" s="44">
        <f t="shared" ref="H87:I87" si="30">H88+H89+H90+H91</f>
        <v>85000</v>
      </c>
      <c r="I87" s="44">
        <f t="shared" si="30"/>
        <v>85000</v>
      </c>
    </row>
    <row r="88" spans="1:9">
      <c r="A88" s="53"/>
      <c r="B88" s="53"/>
      <c r="C88" s="53"/>
      <c r="D88" s="53"/>
      <c r="E88" s="53">
        <v>32372</v>
      </c>
      <c r="F88" s="53" t="s">
        <v>88</v>
      </c>
      <c r="G88" s="35">
        <v>40000</v>
      </c>
      <c r="H88" s="35">
        <v>40000</v>
      </c>
      <c r="I88" s="35">
        <v>40000</v>
      </c>
    </row>
    <row r="89" spans="1:9">
      <c r="A89" s="53"/>
      <c r="B89" s="53"/>
      <c r="C89" s="53"/>
      <c r="D89" s="53"/>
      <c r="E89" s="53">
        <v>32373</v>
      </c>
      <c r="F89" s="53" t="s">
        <v>89</v>
      </c>
      <c r="G89" s="35">
        <v>20000</v>
      </c>
      <c r="H89" s="35">
        <v>20000</v>
      </c>
      <c r="I89" s="35">
        <v>20000</v>
      </c>
    </row>
    <row r="90" spans="1:9">
      <c r="A90" s="53"/>
      <c r="B90" s="53"/>
      <c r="C90" s="53"/>
      <c r="D90" s="53"/>
      <c r="E90" s="53">
        <v>32375</v>
      </c>
      <c r="F90" s="53" t="s">
        <v>90</v>
      </c>
      <c r="G90" s="35">
        <v>20000</v>
      </c>
      <c r="H90" s="35">
        <v>20000</v>
      </c>
      <c r="I90" s="35">
        <v>20000</v>
      </c>
    </row>
    <row r="91" spans="1:9">
      <c r="A91" s="53"/>
      <c r="B91" s="53"/>
      <c r="C91" s="53"/>
      <c r="D91" s="53"/>
      <c r="E91" s="53">
        <v>32379</v>
      </c>
      <c r="F91" s="53" t="s">
        <v>91</v>
      </c>
      <c r="G91" s="35">
        <v>5000</v>
      </c>
      <c r="H91" s="35">
        <v>5000</v>
      </c>
      <c r="I91" s="35">
        <v>5000</v>
      </c>
    </row>
    <row r="92" spans="1:9">
      <c r="A92" s="66"/>
      <c r="B92" s="66"/>
      <c r="C92" s="66"/>
      <c r="D92" s="66">
        <v>3238</v>
      </c>
      <c r="E92" s="66"/>
      <c r="F92" s="66" t="s">
        <v>92</v>
      </c>
      <c r="G92" s="44">
        <f>G93</f>
        <v>10000</v>
      </c>
      <c r="H92" s="44">
        <f t="shared" ref="H92:I92" si="31">H93</f>
        <v>10000</v>
      </c>
      <c r="I92" s="44">
        <f t="shared" si="31"/>
        <v>10000</v>
      </c>
    </row>
    <row r="93" spans="1:9">
      <c r="A93" s="53"/>
      <c r="B93" s="53"/>
      <c r="C93" s="53"/>
      <c r="D93" s="53"/>
      <c r="E93" s="53">
        <v>32389</v>
      </c>
      <c r="F93" s="53" t="s">
        <v>93</v>
      </c>
      <c r="G93" s="35">
        <v>10000</v>
      </c>
      <c r="H93" s="35">
        <v>10000</v>
      </c>
      <c r="I93" s="35">
        <v>10000</v>
      </c>
    </row>
    <row r="94" spans="1:9">
      <c r="A94" s="66"/>
      <c r="B94" s="66"/>
      <c r="C94" s="66"/>
      <c r="D94" s="66">
        <v>3239</v>
      </c>
      <c r="E94" s="66"/>
      <c r="F94" s="66" t="s">
        <v>94</v>
      </c>
      <c r="G94" s="44">
        <f>G95</f>
        <v>20000</v>
      </c>
      <c r="H94" s="44">
        <f t="shared" ref="H94:I94" si="32">H95</f>
        <v>20000</v>
      </c>
      <c r="I94" s="44">
        <f t="shared" si="32"/>
        <v>20000</v>
      </c>
    </row>
    <row r="95" spans="1:9">
      <c r="A95" s="53"/>
      <c r="B95" s="53"/>
      <c r="C95" s="53"/>
      <c r="D95" s="53"/>
      <c r="E95" s="53">
        <v>32394</v>
      </c>
      <c r="F95" s="53" t="s">
        <v>95</v>
      </c>
      <c r="G95" s="35">
        <v>20000</v>
      </c>
      <c r="H95" s="35">
        <v>20000</v>
      </c>
      <c r="I95" s="35">
        <v>20000</v>
      </c>
    </row>
    <row r="96" spans="1:9" s="3" customFormat="1">
      <c r="A96" s="65"/>
      <c r="B96" s="65"/>
      <c r="C96" s="65">
        <v>329</v>
      </c>
      <c r="D96" s="65"/>
      <c r="E96" s="65"/>
      <c r="F96" s="65" t="s">
        <v>96</v>
      </c>
      <c r="G96" s="36">
        <f>G97+G100+G103+G105+G108</f>
        <v>285000</v>
      </c>
      <c r="H96" s="36">
        <f t="shared" ref="H96:I96" si="33">H97+H100+H103+H105+H108</f>
        <v>285000</v>
      </c>
      <c r="I96" s="36">
        <f t="shared" si="33"/>
        <v>285000</v>
      </c>
    </row>
    <row r="97" spans="1:9">
      <c r="A97" s="66"/>
      <c r="B97" s="66"/>
      <c r="C97" s="66"/>
      <c r="D97" s="66">
        <v>3291</v>
      </c>
      <c r="E97" s="66"/>
      <c r="F97" s="66" t="s">
        <v>97</v>
      </c>
      <c r="G97" s="44">
        <f>G98+G99</f>
        <v>170000</v>
      </c>
      <c r="H97" s="44">
        <f t="shared" ref="H97:I97" si="34">H98+H99</f>
        <v>170000</v>
      </c>
      <c r="I97" s="44">
        <f t="shared" si="34"/>
        <v>170000</v>
      </c>
    </row>
    <row r="98" spans="1:9">
      <c r="A98" s="53"/>
      <c r="B98" s="53"/>
      <c r="C98" s="53"/>
      <c r="D98" s="53"/>
      <c r="E98" s="53">
        <v>32911</v>
      </c>
      <c r="F98" s="53" t="s">
        <v>98</v>
      </c>
      <c r="G98" s="35">
        <v>130000</v>
      </c>
      <c r="H98" s="35">
        <v>130000</v>
      </c>
      <c r="I98" s="35">
        <v>130000</v>
      </c>
    </row>
    <row r="99" spans="1:9">
      <c r="A99" s="53"/>
      <c r="B99" s="53"/>
      <c r="C99" s="53"/>
      <c r="D99" s="53"/>
      <c r="E99" s="53">
        <v>32912</v>
      </c>
      <c r="F99" s="53" t="s">
        <v>99</v>
      </c>
      <c r="G99" s="35">
        <v>40000</v>
      </c>
      <c r="H99" s="35">
        <v>40000</v>
      </c>
      <c r="I99" s="35">
        <v>40000</v>
      </c>
    </row>
    <row r="100" spans="1:9">
      <c r="A100" s="66"/>
      <c r="B100" s="66"/>
      <c r="C100" s="66"/>
      <c r="D100" s="66">
        <v>3292</v>
      </c>
      <c r="E100" s="66"/>
      <c r="F100" s="66" t="s">
        <v>100</v>
      </c>
      <c r="G100" s="44">
        <f>G101+G102</f>
        <v>30000</v>
      </c>
      <c r="H100" s="44">
        <f t="shared" ref="H100:I100" si="35">H101+H102</f>
        <v>30000</v>
      </c>
      <c r="I100" s="44">
        <f t="shared" si="35"/>
        <v>30000</v>
      </c>
    </row>
    <row r="101" spans="1:9">
      <c r="A101" s="53"/>
      <c r="B101" s="53"/>
      <c r="C101" s="53"/>
      <c r="D101" s="53"/>
      <c r="E101" s="53">
        <v>32921</v>
      </c>
      <c r="F101" s="53" t="s">
        <v>101</v>
      </c>
      <c r="G101" s="35">
        <v>20000</v>
      </c>
      <c r="H101" s="35">
        <v>20000</v>
      </c>
      <c r="I101" s="35">
        <v>20000</v>
      </c>
    </row>
    <row r="102" spans="1:9">
      <c r="A102" s="53"/>
      <c r="B102" s="53"/>
      <c r="C102" s="53"/>
      <c r="D102" s="53"/>
      <c r="E102" s="53">
        <v>32922</v>
      </c>
      <c r="F102" s="53" t="s">
        <v>102</v>
      </c>
      <c r="G102" s="35">
        <v>10000</v>
      </c>
      <c r="H102" s="35">
        <v>10000</v>
      </c>
      <c r="I102" s="35">
        <v>10000</v>
      </c>
    </row>
    <row r="103" spans="1:9">
      <c r="A103" s="66"/>
      <c r="B103" s="66"/>
      <c r="C103" s="66"/>
      <c r="D103" s="66">
        <v>3293</v>
      </c>
      <c r="E103" s="66"/>
      <c r="F103" s="66" t="s">
        <v>103</v>
      </c>
      <c r="G103" s="44">
        <f>G104</f>
        <v>30000</v>
      </c>
      <c r="H103" s="44">
        <f t="shared" ref="H103:I103" si="36">H104</f>
        <v>30000</v>
      </c>
      <c r="I103" s="44">
        <f t="shared" si="36"/>
        <v>30000</v>
      </c>
    </row>
    <row r="104" spans="1:9">
      <c r="A104" s="53"/>
      <c r="B104" s="53"/>
      <c r="C104" s="53"/>
      <c r="D104" s="53"/>
      <c r="E104" s="53">
        <v>32931</v>
      </c>
      <c r="F104" s="53" t="s">
        <v>103</v>
      </c>
      <c r="G104" s="35">
        <v>30000</v>
      </c>
      <c r="H104" s="35">
        <v>30000</v>
      </c>
      <c r="I104" s="35">
        <v>30000</v>
      </c>
    </row>
    <row r="105" spans="1:9">
      <c r="A105" s="66"/>
      <c r="B105" s="66"/>
      <c r="C105" s="66"/>
      <c r="D105" s="66">
        <v>3295</v>
      </c>
      <c r="E105" s="66"/>
      <c r="F105" s="66" t="s">
        <v>104</v>
      </c>
      <c r="G105" s="44">
        <f>G106+G107</f>
        <v>5000</v>
      </c>
      <c r="H105" s="44">
        <f t="shared" ref="H105:I105" si="37">H106+H107</f>
        <v>5000</v>
      </c>
      <c r="I105" s="44">
        <f t="shared" si="37"/>
        <v>5000</v>
      </c>
    </row>
    <row r="106" spans="1:9">
      <c r="A106" s="53"/>
      <c r="B106" s="53"/>
      <c r="C106" s="53"/>
      <c r="D106" s="53"/>
      <c r="E106" s="53">
        <v>32952</v>
      </c>
      <c r="F106" s="53" t="s">
        <v>105</v>
      </c>
      <c r="G106" s="35">
        <v>2000</v>
      </c>
      <c r="H106" s="35">
        <v>2000</v>
      </c>
      <c r="I106" s="35">
        <v>2000</v>
      </c>
    </row>
    <row r="107" spans="1:9">
      <c r="A107" s="53"/>
      <c r="B107" s="53"/>
      <c r="C107" s="53"/>
      <c r="D107" s="53"/>
      <c r="E107" s="53">
        <v>32954</v>
      </c>
      <c r="F107" s="53" t="s">
        <v>106</v>
      </c>
      <c r="G107" s="35">
        <v>3000</v>
      </c>
      <c r="H107" s="35">
        <v>3000</v>
      </c>
      <c r="I107" s="35">
        <v>3000</v>
      </c>
    </row>
    <row r="108" spans="1:9">
      <c r="A108" s="66"/>
      <c r="B108" s="66"/>
      <c r="C108" s="66"/>
      <c r="D108" s="66">
        <v>3299</v>
      </c>
      <c r="E108" s="66"/>
      <c r="F108" s="66" t="s">
        <v>107</v>
      </c>
      <c r="G108" s="44">
        <f>G109+G110</f>
        <v>50000</v>
      </c>
      <c r="H108" s="44">
        <f t="shared" ref="H108:I108" si="38">H109+H110</f>
        <v>50000</v>
      </c>
      <c r="I108" s="44">
        <f t="shared" si="38"/>
        <v>50000</v>
      </c>
    </row>
    <row r="109" spans="1:9">
      <c r="A109" s="53"/>
      <c r="B109" s="53"/>
      <c r="C109" s="53"/>
      <c r="D109" s="53"/>
      <c r="E109" s="53">
        <v>32991</v>
      </c>
      <c r="F109" s="53" t="s">
        <v>108</v>
      </c>
      <c r="G109" s="35">
        <v>10000</v>
      </c>
      <c r="H109" s="35">
        <v>10000</v>
      </c>
      <c r="I109" s="35">
        <v>10000</v>
      </c>
    </row>
    <row r="110" spans="1:9">
      <c r="A110" s="53"/>
      <c r="B110" s="53"/>
      <c r="C110" s="53"/>
      <c r="D110" s="53"/>
      <c r="E110" s="53">
        <v>32999</v>
      </c>
      <c r="F110" s="53" t="s">
        <v>96</v>
      </c>
      <c r="G110" s="35">
        <f>G111</f>
        <v>40000</v>
      </c>
      <c r="H110" s="35">
        <f t="shared" ref="H110:I110" si="39">H111</f>
        <v>40000</v>
      </c>
      <c r="I110" s="35">
        <f t="shared" si="39"/>
        <v>40000</v>
      </c>
    </row>
    <row r="111" spans="1:9">
      <c r="A111" s="53"/>
      <c r="B111" s="53"/>
      <c r="C111" s="53"/>
      <c r="D111" s="53"/>
      <c r="E111" s="67" t="s">
        <v>18</v>
      </c>
      <c r="F111" s="53" t="s">
        <v>109</v>
      </c>
      <c r="G111" s="35">
        <v>40000</v>
      </c>
      <c r="H111" s="35">
        <v>40000</v>
      </c>
      <c r="I111" s="35">
        <v>40000</v>
      </c>
    </row>
    <row r="112" spans="1:9" s="4" customFormat="1" ht="15.75">
      <c r="A112" s="57"/>
      <c r="B112" s="57">
        <v>34</v>
      </c>
      <c r="C112" s="57"/>
      <c r="D112" s="57"/>
      <c r="E112" s="57"/>
      <c r="F112" s="57" t="s">
        <v>110</v>
      </c>
      <c r="G112" s="58">
        <f>G113</f>
        <v>94000</v>
      </c>
      <c r="H112" s="58">
        <f t="shared" ref="H112:I112" si="40">H113</f>
        <v>94000</v>
      </c>
      <c r="I112" s="58">
        <f t="shared" si="40"/>
        <v>94000</v>
      </c>
    </row>
    <row r="113" spans="1:9" s="3" customFormat="1">
      <c r="A113" s="65"/>
      <c r="B113" s="65"/>
      <c r="C113" s="65">
        <v>343</v>
      </c>
      <c r="D113" s="65"/>
      <c r="E113" s="65"/>
      <c r="F113" s="65" t="s">
        <v>111</v>
      </c>
      <c r="G113" s="36">
        <f>G114+G117</f>
        <v>94000</v>
      </c>
      <c r="H113" s="36">
        <f t="shared" ref="H113:I113" si="41">H114+H117</f>
        <v>94000</v>
      </c>
      <c r="I113" s="36">
        <f t="shared" si="41"/>
        <v>94000</v>
      </c>
    </row>
    <row r="114" spans="1:9">
      <c r="A114" s="66"/>
      <c r="B114" s="66"/>
      <c r="C114" s="66"/>
      <c r="D114" s="66">
        <v>3431</v>
      </c>
      <c r="E114" s="66"/>
      <c r="F114" s="66" t="s">
        <v>112</v>
      </c>
      <c r="G114" s="44">
        <f>G115+G116</f>
        <v>35000</v>
      </c>
      <c r="H114" s="44">
        <f t="shared" ref="H114:I114" si="42">H115+H116</f>
        <v>35000</v>
      </c>
      <c r="I114" s="44">
        <f t="shared" si="42"/>
        <v>35000</v>
      </c>
    </row>
    <row r="115" spans="1:9">
      <c r="A115" s="53"/>
      <c r="B115" s="53"/>
      <c r="C115" s="53"/>
      <c r="D115" s="53"/>
      <c r="E115" s="53">
        <v>34311</v>
      </c>
      <c r="F115" s="53" t="s">
        <v>113</v>
      </c>
      <c r="G115" s="35">
        <v>15000</v>
      </c>
      <c r="H115" s="35">
        <v>15000</v>
      </c>
      <c r="I115" s="35">
        <v>15000</v>
      </c>
    </row>
    <row r="116" spans="1:9">
      <c r="A116" s="53"/>
      <c r="B116" s="53"/>
      <c r="C116" s="53"/>
      <c r="D116" s="53"/>
      <c r="E116" s="53">
        <v>34312</v>
      </c>
      <c r="F116" s="53" t="s">
        <v>114</v>
      </c>
      <c r="G116" s="35">
        <v>20000</v>
      </c>
      <c r="H116" s="35">
        <v>20000</v>
      </c>
      <c r="I116" s="35">
        <v>20000</v>
      </c>
    </row>
    <row r="117" spans="1:9">
      <c r="A117" s="66"/>
      <c r="B117" s="66"/>
      <c r="C117" s="66"/>
      <c r="D117" s="66">
        <v>3434</v>
      </c>
      <c r="E117" s="66"/>
      <c r="F117" s="66" t="s">
        <v>115</v>
      </c>
      <c r="G117" s="44">
        <f>G118</f>
        <v>59000</v>
      </c>
      <c r="H117" s="44">
        <f t="shared" ref="H117:I117" si="43">H118</f>
        <v>59000</v>
      </c>
      <c r="I117" s="44">
        <f t="shared" si="43"/>
        <v>59000</v>
      </c>
    </row>
    <row r="118" spans="1:9">
      <c r="A118" s="53"/>
      <c r="B118" s="53"/>
      <c r="C118" s="53"/>
      <c r="D118" s="53"/>
      <c r="E118" s="53">
        <v>34349</v>
      </c>
      <c r="F118" s="53" t="s">
        <v>116</v>
      </c>
      <c r="G118" s="35">
        <f>G119+G120+G121</f>
        <v>59000</v>
      </c>
      <c r="H118" s="35">
        <f t="shared" ref="H118:I118" si="44">H119+H120+H121</f>
        <v>59000</v>
      </c>
      <c r="I118" s="35">
        <f t="shared" si="44"/>
        <v>59000</v>
      </c>
    </row>
    <row r="119" spans="1:9">
      <c r="A119" s="53"/>
      <c r="B119" s="53"/>
      <c r="C119" s="53"/>
      <c r="D119" s="53"/>
      <c r="E119" s="67" t="s">
        <v>18</v>
      </c>
      <c r="F119" s="53" t="s">
        <v>117</v>
      </c>
      <c r="G119" s="35">
        <v>50000</v>
      </c>
      <c r="H119" s="35">
        <v>50000</v>
      </c>
      <c r="I119" s="35">
        <v>50000</v>
      </c>
    </row>
    <row r="120" spans="1:9">
      <c r="A120" s="53"/>
      <c r="B120" s="53"/>
      <c r="C120" s="53"/>
      <c r="D120" s="53"/>
      <c r="E120" s="67" t="s">
        <v>41</v>
      </c>
      <c r="F120" s="53" t="s">
        <v>118</v>
      </c>
      <c r="G120" s="35">
        <v>2000</v>
      </c>
      <c r="H120" s="35">
        <v>2000</v>
      </c>
      <c r="I120" s="35">
        <v>2000</v>
      </c>
    </row>
    <row r="121" spans="1:9">
      <c r="A121" s="53"/>
      <c r="B121" s="53"/>
      <c r="C121" s="53"/>
      <c r="D121" s="53"/>
      <c r="E121" s="67" t="s">
        <v>48</v>
      </c>
      <c r="F121" s="53" t="s">
        <v>273</v>
      </c>
      <c r="G121" s="35">
        <v>7000</v>
      </c>
      <c r="H121" s="35">
        <v>7000</v>
      </c>
      <c r="I121" s="35">
        <v>7000</v>
      </c>
    </row>
    <row r="122" spans="1:9" s="4" customFormat="1" ht="15.75">
      <c r="A122" s="57"/>
      <c r="B122" s="57">
        <v>37</v>
      </c>
      <c r="C122" s="57"/>
      <c r="D122" s="57"/>
      <c r="E122" s="57"/>
      <c r="F122" s="57" t="s">
        <v>119</v>
      </c>
      <c r="G122" s="58">
        <f>G123</f>
        <v>390000</v>
      </c>
      <c r="H122" s="58">
        <f t="shared" ref="H122:I122" si="45">H123</f>
        <v>420000</v>
      </c>
      <c r="I122" s="58">
        <f t="shared" si="45"/>
        <v>560000</v>
      </c>
    </row>
    <row r="123" spans="1:9" s="3" customFormat="1">
      <c r="A123" s="65"/>
      <c r="B123" s="65"/>
      <c r="C123" s="65">
        <v>372</v>
      </c>
      <c r="D123" s="65"/>
      <c r="E123" s="65"/>
      <c r="F123" s="65" t="s">
        <v>120</v>
      </c>
      <c r="G123" s="36">
        <f>G124+G129</f>
        <v>390000</v>
      </c>
      <c r="H123" s="36">
        <f t="shared" ref="H123:I123" si="46">H124+H129</f>
        <v>420000</v>
      </c>
      <c r="I123" s="36">
        <f t="shared" si="46"/>
        <v>560000</v>
      </c>
    </row>
    <row r="124" spans="1:9">
      <c r="A124" s="66"/>
      <c r="B124" s="66"/>
      <c r="C124" s="66"/>
      <c r="D124" s="66">
        <v>3721</v>
      </c>
      <c r="E124" s="66"/>
      <c r="F124" s="66" t="s">
        <v>121</v>
      </c>
      <c r="G124" s="44">
        <f>G125+G126</f>
        <v>130000</v>
      </c>
      <c r="H124" s="44">
        <f t="shared" ref="H124:I124" si="47">H125+H126</f>
        <v>140000</v>
      </c>
      <c r="I124" s="44">
        <f t="shared" si="47"/>
        <v>150000</v>
      </c>
    </row>
    <row r="125" spans="1:9">
      <c r="A125" s="53"/>
      <c r="B125" s="53"/>
      <c r="C125" s="53"/>
      <c r="D125" s="53"/>
      <c r="E125" s="53">
        <v>37217</v>
      </c>
      <c r="F125" s="53" t="s">
        <v>122</v>
      </c>
      <c r="G125" s="35">
        <v>50000</v>
      </c>
      <c r="H125" s="35">
        <v>60000</v>
      </c>
      <c r="I125" s="35">
        <v>70000</v>
      </c>
    </row>
    <row r="126" spans="1:9">
      <c r="A126" s="53"/>
      <c r="B126" s="53"/>
      <c r="C126" s="53"/>
      <c r="D126" s="53"/>
      <c r="E126" s="53">
        <v>37219</v>
      </c>
      <c r="F126" s="53" t="s">
        <v>123</v>
      </c>
      <c r="G126" s="35">
        <f>G127+G128</f>
        <v>80000</v>
      </c>
      <c r="H126" s="35">
        <f t="shared" ref="H126:I126" si="48">H127+H128</f>
        <v>80000</v>
      </c>
      <c r="I126" s="35">
        <f t="shared" si="48"/>
        <v>80000</v>
      </c>
    </row>
    <row r="127" spans="1:9">
      <c r="A127" s="53"/>
      <c r="B127" s="53"/>
      <c r="C127" s="53"/>
      <c r="D127" s="53"/>
      <c r="E127" s="53" t="s">
        <v>18</v>
      </c>
      <c r="F127" s="53" t="s">
        <v>124</v>
      </c>
      <c r="G127" s="35">
        <v>70000</v>
      </c>
      <c r="H127" s="35">
        <v>70000</v>
      </c>
      <c r="I127" s="35">
        <v>70000</v>
      </c>
    </row>
    <row r="128" spans="1:9">
      <c r="A128" s="53"/>
      <c r="B128" s="53"/>
      <c r="C128" s="53"/>
      <c r="D128" s="53"/>
      <c r="E128" s="53" t="s">
        <v>41</v>
      </c>
      <c r="F128" s="53" t="s">
        <v>125</v>
      </c>
      <c r="G128" s="35">
        <v>10000</v>
      </c>
      <c r="H128" s="35">
        <v>10000</v>
      </c>
      <c r="I128" s="35">
        <v>10000</v>
      </c>
    </row>
    <row r="129" spans="1:9">
      <c r="A129" s="66"/>
      <c r="B129" s="66"/>
      <c r="C129" s="66"/>
      <c r="D129" s="66">
        <v>3722</v>
      </c>
      <c r="E129" s="66"/>
      <c r="F129" s="66" t="s">
        <v>126</v>
      </c>
      <c r="G129" s="44">
        <f>G130+G131</f>
        <v>260000</v>
      </c>
      <c r="H129" s="44">
        <f t="shared" ref="H129:I129" si="49">H130+H131</f>
        <v>280000</v>
      </c>
      <c r="I129" s="44">
        <f t="shared" si="49"/>
        <v>410000</v>
      </c>
    </row>
    <row r="130" spans="1:9">
      <c r="A130" s="53"/>
      <c r="B130" s="53"/>
      <c r="C130" s="53"/>
      <c r="D130" s="53"/>
      <c r="E130" s="53">
        <v>37221</v>
      </c>
      <c r="F130" s="53" t="s">
        <v>127</v>
      </c>
      <c r="G130" s="35">
        <v>60000</v>
      </c>
      <c r="H130" s="35">
        <v>60000</v>
      </c>
      <c r="I130" s="35">
        <v>60000</v>
      </c>
    </row>
    <row r="131" spans="1:9">
      <c r="A131" s="53"/>
      <c r="B131" s="53"/>
      <c r="C131" s="53"/>
      <c r="D131" s="53"/>
      <c r="E131" s="53">
        <v>37229</v>
      </c>
      <c r="F131" s="53" t="s">
        <v>128</v>
      </c>
      <c r="G131" s="35">
        <f>G132+G133</f>
        <v>200000</v>
      </c>
      <c r="H131" s="35">
        <f t="shared" ref="H131:I131" si="50">H132+H133</f>
        <v>220000</v>
      </c>
      <c r="I131" s="35">
        <f t="shared" si="50"/>
        <v>350000</v>
      </c>
    </row>
    <row r="132" spans="1:9">
      <c r="A132" s="53"/>
      <c r="B132" s="53"/>
      <c r="C132" s="53"/>
      <c r="D132" s="53"/>
      <c r="E132" s="67" t="s">
        <v>18</v>
      </c>
      <c r="F132" s="53" t="s">
        <v>129</v>
      </c>
      <c r="G132" s="35">
        <v>60000</v>
      </c>
      <c r="H132" s="35">
        <v>80000</v>
      </c>
      <c r="I132" s="35">
        <v>100000</v>
      </c>
    </row>
    <row r="133" spans="1:9">
      <c r="A133" s="53"/>
      <c r="B133" s="53"/>
      <c r="C133" s="53"/>
      <c r="D133" s="53"/>
      <c r="E133" s="67" t="s">
        <v>41</v>
      </c>
      <c r="F133" s="53" t="s">
        <v>130</v>
      </c>
      <c r="G133" s="35">
        <v>140000</v>
      </c>
      <c r="H133" s="35">
        <v>140000</v>
      </c>
      <c r="I133" s="35">
        <v>250000</v>
      </c>
    </row>
    <row r="134" spans="1:9" s="4" customFormat="1" ht="15.75">
      <c r="A134" s="57"/>
      <c r="B134" s="57">
        <v>38</v>
      </c>
      <c r="C134" s="57"/>
      <c r="D134" s="57"/>
      <c r="E134" s="57"/>
      <c r="F134" s="57" t="s">
        <v>131</v>
      </c>
      <c r="G134" s="58">
        <f>G135+G154</f>
        <v>612000</v>
      </c>
      <c r="H134" s="58">
        <f t="shared" ref="H134:I134" si="51">H135+H154</f>
        <v>602000</v>
      </c>
      <c r="I134" s="58">
        <f t="shared" si="51"/>
        <v>602000</v>
      </c>
    </row>
    <row r="135" spans="1:9" s="3" customFormat="1">
      <c r="A135" s="65"/>
      <c r="B135" s="65"/>
      <c r="C135" s="65">
        <v>381</v>
      </c>
      <c r="D135" s="65"/>
      <c r="E135" s="65"/>
      <c r="F135" s="65" t="s">
        <v>132</v>
      </c>
      <c r="G135" s="36">
        <f>G136</f>
        <v>562000</v>
      </c>
      <c r="H135" s="36">
        <f t="shared" ref="H135:I135" si="52">H136</f>
        <v>552000</v>
      </c>
      <c r="I135" s="36">
        <f t="shared" si="52"/>
        <v>552000</v>
      </c>
    </row>
    <row r="136" spans="1:9">
      <c r="A136" s="66"/>
      <c r="B136" s="66"/>
      <c r="C136" s="66"/>
      <c r="D136" s="66">
        <v>3811</v>
      </c>
      <c r="E136" s="66"/>
      <c r="F136" s="66" t="s">
        <v>133</v>
      </c>
      <c r="G136" s="44">
        <f>G137+G138+G139+G140+G141</f>
        <v>562000</v>
      </c>
      <c r="H136" s="44">
        <f t="shared" ref="H136:I136" si="53">H137+H138+H139+H140+H141</f>
        <v>552000</v>
      </c>
      <c r="I136" s="44">
        <f t="shared" si="53"/>
        <v>552000</v>
      </c>
    </row>
    <row r="137" spans="1:9">
      <c r="A137" s="53"/>
      <c r="B137" s="53"/>
      <c r="C137" s="53"/>
      <c r="D137" s="53"/>
      <c r="E137" s="53">
        <v>38112</v>
      </c>
      <c r="F137" s="53" t="s">
        <v>187</v>
      </c>
      <c r="G137" s="35">
        <v>10000</v>
      </c>
      <c r="H137" s="35">
        <v>10000</v>
      </c>
      <c r="I137" s="35">
        <v>10000</v>
      </c>
    </row>
    <row r="138" spans="1:9">
      <c r="A138" s="53"/>
      <c r="B138" s="53"/>
      <c r="C138" s="53"/>
      <c r="D138" s="53"/>
      <c r="E138" s="53">
        <v>38113</v>
      </c>
      <c r="F138" s="53" t="s">
        <v>188</v>
      </c>
      <c r="G138" s="35">
        <v>10000</v>
      </c>
      <c r="H138" s="35">
        <v>10000</v>
      </c>
      <c r="I138" s="35">
        <v>10000</v>
      </c>
    </row>
    <row r="139" spans="1:9">
      <c r="A139" s="53"/>
      <c r="B139" s="53"/>
      <c r="C139" s="53"/>
      <c r="D139" s="53"/>
      <c r="E139" s="53">
        <v>38114</v>
      </c>
      <c r="F139" s="53" t="s">
        <v>189</v>
      </c>
      <c r="G139" s="35">
        <v>20000</v>
      </c>
      <c r="H139" s="35">
        <v>20000</v>
      </c>
      <c r="I139" s="35">
        <v>20000</v>
      </c>
    </row>
    <row r="140" spans="1:9">
      <c r="A140" s="53"/>
      <c r="B140" s="53"/>
      <c r="C140" s="53"/>
      <c r="D140" s="53"/>
      <c r="E140" s="53">
        <v>38115</v>
      </c>
      <c r="F140" s="53" t="s">
        <v>190</v>
      </c>
      <c r="G140" s="35">
        <v>100000</v>
      </c>
      <c r="H140" s="35">
        <v>100000</v>
      </c>
      <c r="I140" s="35">
        <v>100000</v>
      </c>
    </row>
    <row r="141" spans="1:9">
      <c r="A141" s="53"/>
      <c r="B141" s="53"/>
      <c r="C141" s="53"/>
      <c r="D141" s="53"/>
      <c r="E141" s="53">
        <v>38119</v>
      </c>
      <c r="F141" s="53" t="s">
        <v>191</v>
      </c>
      <c r="G141" s="35">
        <f>G142+G143</f>
        <v>422000</v>
      </c>
      <c r="H141" s="35">
        <f t="shared" ref="H141:I141" si="54">H142+H143</f>
        <v>412000</v>
      </c>
      <c r="I141" s="35">
        <f t="shared" si="54"/>
        <v>412000</v>
      </c>
    </row>
    <row r="142" spans="1:9">
      <c r="A142" s="53"/>
      <c r="B142" s="53"/>
      <c r="C142" s="53"/>
      <c r="D142" s="53"/>
      <c r="E142" s="53" t="s">
        <v>18</v>
      </c>
      <c r="F142" s="53" t="s">
        <v>140</v>
      </c>
      <c r="G142" s="35">
        <v>70000</v>
      </c>
      <c r="H142" s="35">
        <v>70000</v>
      </c>
      <c r="I142" s="35">
        <v>70000</v>
      </c>
    </row>
    <row r="143" spans="1:9">
      <c r="A143" s="53"/>
      <c r="B143" s="53"/>
      <c r="C143" s="53"/>
      <c r="D143" s="53"/>
      <c r="E143" s="53" t="s">
        <v>41</v>
      </c>
      <c r="F143" s="53" t="s">
        <v>141</v>
      </c>
      <c r="G143" s="35">
        <f>G144+G145+G146+G147+G148+G149+G150+G151+G152+G153</f>
        <v>352000</v>
      </c>
      <c r="H143" s="35">
        <f t="shared" ref="H143:I143" si="55">H144+H145+H146+H147+H148+H149+H150+H151+H152+H153</f>
        <v>342000</v>
      </c>
      <c r="I143" s="35">
        <f t="shared" si="55"/>
        <v>342000</v>
      </c>
    </row>
    <row r="144" spans="1:9">
      <c r="A144" s="53"/>
      <c r="B144" s="53"/>
      <c r="C144" s="53"/>
      <c r="D144" s="53"/>
      <c r="E144" s="53" t="s">
        <v>134</v>
      </c>
      <c r="F144" s="53" t="s">
        <v>142</v>
      </c>
      <c r="G144" s="35">
        <v>10000</v>
      </c>
      <c r="H144" s="35">
        <v>10000</v>
      </c>
      <c r="I144" s="35">
        <v>10000</v>
      </c>
    </row>
    <row r="145" spans="1:9">
      <c r="A145" s="53"/>
      <c r="B145" s="53"/>
      <c r="C145" s="53"/>
      <c r="D145" s="53"/>
      <c r="E145" s="53" t="s">
        <v>135</v>
      </c>
      <c r="F145" s="53" t="s">
        <v>143</v>
      </c>
      <c r="G145" s="35">
        <v>10000</v>
      </c>
      <c r="H145" s="35">
        <v>10000</v>
      </c>
      <c r="I145" s="35">
        <v>10000</v>
      </c>
    </row>
    <row r="146" spans="1:9">
      <c r="A146" s="53"/>
      <c r="B146" s="53"/>
      <c r="C146" s="53"/>
      <c r="D146" s="53"/>
      <c r="E146" s="53" t="s">
        <v>136</v>
      </c>
      <c r="F146" s="53" t="s">
        <v>144</v>
      </c>
      <c r="G146" s="35">
        <v>250000</v>
      </c>
      <c r="H146" s="35">
        <v>250000</v>
      </c>
      <c r="I146" s="35">
        <v>250000</v>
      </c>
    </row>
    <row r="147" spans="1:9">
      <c r="A147" s="53"/>
      <c r="B147" s="53"/>
      <c r="C147" s="53"/>
      <c r="D147" s="53"/>
      <c r="E147" s="53" t="s">
        <v>137</v>
      </c>
      <c r="F147" s="53" t="s">
        <v>145</v>
      </c>
      <c r="G147" s="35">
        <v>25000</v>
      </c>
      <c r="H147" s="35">
        <v>25000</v>
      </c>
      <c r="I147" s="35">
        <v>25000</v>
      </c>
    </row>
    <row r="148" spans="1:9">
      <c r="A148" s="53"/>
      <c r="B148" s="53"/>
      <c r="C148" s="53"/>
      <c r="D148" s="53"/>
      <c r="E148" s="53" t="s">
        <v>138</v>
      </c>
      <c r="F148" s="53" t="s">
        <v>146</v>
      </c>
      <c r="G148" s="35">
        <v>20000</v>
      </c>
      <c r="H148" s="35">
        <v>10000</v>
      </c>
      <c r="I148" s="35">
        <v>10000</v>
      </c>
    </row>
    <row r="149" spans="1:9">
      <c r="A149" s="53"/>
      <c r="B149" s="53"/>
      <c r="C149" s="53"/>
      <c r="D149" s="53"/>
      <c r="E149" s="53" t="s">
        <v>139</v>
      </c>
      <c r="F149" s="53" t="s">
        <v>147</v>
      </c>
      <c r="G149" s="35">
        <v>15000</v>
      </c>
      <c r="H149" s="35">
        <v>15000</v>
      </c>
      <c r="I149" s="35">
        <v>15000</v>
      </c>
    </row>
    <row r="150" spans="1:9">
      <c r="A150" s="53"/>
      <c r="B150" s="53"/>
      <c r="C150" s="53"/>
      <c r="D150" s="53"/>
      <c r="E150" s="53" t="s">
        <v>152</v>
      </c>
      <c r="F150" s="53" t="s">
        <v>148</v>
      </c>
      <c r="G150" s="35">
        <v>5000</v>
      </c>
      <c r="H150" s="35">
        <v>5000</v>
      </c>
      <c r="I150" s="35">
        <v>5000</v>
      </c>
    </row>
    <row r="151" spans="1:9">
      <c r="A151" s="53"/>
      <c r="B151" s="53"/>
      <c r="C151" s="53"/>
      <c r="D151" s="53"/>
      <c r="E151" s="53" t="s">
        <v>153</v>
      </c>
      <c r="F151" s="53" t="s">
        <v>149</v>
      </c>
      <c r="G151" s="35">
        <v>7000</v>
      </c>
      <c r="H151" s="35">
        <v>7000</v>
      </c>
      <c r="I151" s="35">
        <v>7000</v>
      </c>
    </row>
    <row r="152" spans="1:9">
      <c r="A152" s="53"/>
      <c r="B152" s="53"/>
      <c r="C152" s="53"/>
      <c r="D152" s="53"/>
      <c r="E152" s="53" t="s">
        <v>281</v>
      </c>
      <c r="F152" s="53" t="s">
        <v>150</v>
      </c>
      <c r="G152" s="35">
        <v>5000</v>
      </c>
      <c r="H152" s="35">
        <v>5000</v>
      </c>
      <c r="I152" s="35">
        <v>5000</v>
      </c>
    </row>
    <row r="153" spans="1:9">
      <c r="A153" s="53"/>
      <c r="B153" s="53"/>
      <c r="C153" s="53"/>
      <c r="D153" s="53"/>
      <c r="E153" s="53" t="s">
        <v>282</v>
      </c>
      <c r="F153" s="53" t="s">
        <v>151</v>
      </c>
      <c r="G153" s="35">
        <v>5000</v>
      </c>
      <c r="H153" s="35">
        <v>5000</v>
      </c>
      <c r="I153" s="35">
        <v>5000</v>
      </c>
    </row>
    <row r="154" spans="1:9" s="3" customFormat="1">
      <c r="A154" s="65"/>
      <c r="B154" s="65"/>
      <c r="C154" s="65">
        <v>383</v>
      </c>
      <c r="D154" s="65"/>
      <c r="E154" s="65"/>
      <c r="F154" s="65" t="s">
        <v>154</v>
      </c>
      <c r="G154" s="36">
        <f t="shared" ref="G154:I155" si="56">G155</f>
        <v>50000</v>
      </c>
      <c r="H154" s="36">
        <f t="shared" si="56"/>
        <v>50000</v>
      </c>
      <c r="I154" s="36">
        <f t="shared" si="56"/>
        <v>50000</v>
      </c>
    </row>
    <row r="155" spans="1:9">
      <c r="A155" s="66"/>
      <c r="B155" s="66"/>
      <c r="C155" s="66"/>
      <c r="D155" s="66">
        <v>3831</v>
      </c>
      <c r="E155" s="66"/>
      <c r="F155" s="66" t="s">
        <v>155</v>
      </c>
      <c r="G155" s="44">
        <f t="shared" si="56"/>
        <v>50000</v>
      </c>
      <c r="H155" s="44">
        <f t="shared" si="56"/>
        <v>50000</v>
      </c>
      <c r="I155" s="44">
        <f t="shared" si="56"/>
        <v>50000</v>
      </c>
    </row>
    <row r="156" spans="1:9">
      <c r="A156" s="53"/>
      <c r="B156" s="53"/>
      <c r="C156" s="53"/>
      <c r="D156" s="53"/>
      <c r="E156" s="53">
        <v>38319</v>
      </c>
      <c r="F156" s="53" t="s">
        <v>156</v>
      </c>
      <c r="G156" s="35">
        <v>50000</v>
      </c>
      <c r="H156" s="35">
        <v>50000</v>
      </c>
      <c r="I156" s="35">
        <v>50000</v>
      </c>
    </row>
    <row r="157" spans="1:9" s="2" customFormat="1" ht="18.75">
      <c r="A157" s="55">
        <v>4</v>
      </c>
      <c r="B157" s="55"/>
      <c r="C157" s="55"/>
      <c r="D157" s="55"/>
      <c r="E157" s="55"/>
      <c r="F157" s="55" t="s">
        <v>157</v>
      </c>
      <c r="G157" s="56">
        <f>G158+G165+G196</f>
        <v>9100000</v>
      </c>
      <c r="H157" s="56">
        <f>H158+H165+H196</f>
        <v>10660000</v>
      </c>
      <c r="I157" s="56">
        <f>I158+I165+I196</f>
        <v>3310000</v>
      </c>
    </row>
    <row r="158" spans="1:9" s="4" customFormat="1" ht="15.75">
      <c r="A158" s="57"/>
      <c r="B158" s="57">
        <v>41</v>
      </c>
      <c r="C158" s="57"/>
      <c r="D158" s="57"/>
      <c r="E158" s="57"/>
      <c r="F158" s="57" t="s">
        <v>158</v>
      </c>
      <c r="G158" s="58">
        <f>G159+G162</f>
        <v>430000</v>
      </c>
      <c r="H158" s="58">
        <f t="shared" ref="H158:I158" si="57">H159+H162</f>
        <v>630000</v>
      </c>
      <c r="I158" s="58">
        <f t="shared" si="57"/>
        <v>830000</v>
      </c>
    </row>
    <row r="159" spans="1:9" s="3" customFormat="1">
      <c r="A159" s="65"/>
      <c r="B159" s="65"/>
      <c r="C159" s="65">
        <v>411</v>
      </c>
      <c r="D159" s="65"/>
      <c r="E159" s="65"/>
      <c r="F159" s="65" t="s">
        <v>159</v>
      </c>
      <c r="G159" s="36">
        <f t="shared" ref="G159:I160" si="58">G160</f>
        <v>30000</v>
      </c>
      <c r="H159" s="36">
        <f t="shared" si="58"/>
        <v>30000</v>
      </c>
      <c r="I159" s="36">
        <f t="shared" si="58"/>
        <v>30000</v>
      </c>
    </row>
    <row r="160" spans="1:9">
      <c r="A160" s="66"/>
      <c r="B160" s="66"/>
      <c r="C160" s="66"/>
      <c r="D160" s="66">
        <v>4111</v>
      </c>
      <c r="E160" s="66"/>
      <c r="F160" s="66" t="s">
        <v>160</v>
      </c>
      <c r="G160" s="44">
        <f t="shared" si="58"/>
        <v>30000</v>
      </c>
      <c r="H160" s="44">
        <f t="shared" si="58"/>
        <v>30000</v>
      </c>
      <c r="I160" s="44">
        <f t="shared" si="58"/>
        <v>30000</v>
      </c>
    </row>
    <row r="161" spans="1:9">
      <c r="A161" s="53"/>
      <c r="B161" s="53"/>
      <c r="C161" s="53"/>
      <c r="D161" s="53"/>
      <c r="E161" s="53">
        <v>41112</v>
      </c>
      <c r="F161" s="53" t="s">
        <v>161</v>
      </c>
      <c r="G161" s="35">
        <v>30000</v>
      </c>
      <c r="H161" s="35">
        <v>30000</v>
      </c>
      <c r="I161" s="35">
        <v>30000</v>
      </c>
    </row>
    <row r="162" spans="1:9">
      <c r="A162" s="53"/>
      <c r="B162" s="53"/>
      <c r="C162" s="53">
        <v>412</v>
      </c>
      <c r="D162" s="53"/>
      <c r="E162" s="53"/>
      <c r="F162" s="53" t="s">
        <v>283</v>
      </c>
      <c r="G162" s="35">
        <f t="shared" ref="G162:I163" si="59">G163</f>
        <v>400000</v>
      </c>
      <c r="H162" s="35">
        <f t="shared" si="59"/>
        <v>600000</v>
      </c>
      <c r="I162" s="35">
        <f t="shared" si="59"/>
        <v>800000</v>
      </c>
    </row>
    <row r="163" spans="1:9">
      <c r="A163" s="66"/>
      <c r="B163" s="66"/>
      <c r="C163" s="66"/>
      <c r="D163" s="66">
        <v>4124</v>
      </c>
      <c r="E163" s="66"/>
      <c r="F163" s="66" t="s">
        <v>284</v>
      </c>
      <c r="G163" s="44">
        <f t="shared" si="59"/>
        <v>400000</v>
      </c>
      <c r="H163" s="44">
        <f t="shared" si="59"/>
        <v>600000</v>
      </c>
      <c r="I163" s="44">
        <f t="shared" si="59"/>
        <v>800000</v>
      </c>
    </row>
    <row r="164" spans="1:9">
      <c r="A164" s="53"/>
      <c r="B164" s="53"/>
      <c r="C164" s="53"/>
      <c r="D164" s="53"/>
      <c r="E164" s="53">
        <v>41241</v>
      </c>
      <c r="F164" s="53" t="s">
        <v>285</v>
      </c>
      <c r="G164" s="35">
        <v>400000</v>
      </c>
      <c r="H164" s="35">
        <v>600000</v>
      </c>
      <c r="I164" s="35">
        <v>800000</v>
      </c>
    </row>
    <row r="165" spans="1:9" s="4" customFormat="1" ht="15.75">
      <c r="A165" s="57"/>
      <c r="B165" s="57">
        <v>42</v>
      </c>
      <c r="C165" s="57"/>
      <c r="D165" s="57"/>
      <c r="E165" s="57"/>
      <c r="F165" s="57" t="s">
        <v>162</v>
      </c>
      <c r="G165" s="58">
        <f>G166+G181+G191</f>
        <v>8470000</v>
      </c>
      <c r="H165" s="58">
        <f>H166+H181+H191</f>
        <v>9630000</v>
      </c>
      <c r="I165" s="58">
        <f>I166+I181+I191</f>
        <v>2080000</v>
      </c>
    </row>
    <row r="166" spans="1:9" s="3" customFormat="1">
      <c r="A166" s="65"/>
      <c r="B166" s="65"/>
      <c r="C166" s="65">
        <v>421</v>
      </c>
      <c r="D166" s="65"/>
      <c r="E166" s="65"/>
      <c r="F166" s="65" t="s">
        <v>163</v>
      </c>
      <c r="G166" s="36">
        <f>G167+G171</f>
        <v>7950000</v>
      </c>
      <c r="H166" s="36">
        <f>H167+H171</f>
        <v>9410000</v>
      </c>
      <c r="I166" s="36">
        <f>I167+I171</f>
        <v>1860000</v>
      </c>
    </row>
    <row r="167" spans="1:9">
      <c r="A167" s="66"/>
      <c r="B167" s="66"/>
      <c r="C167" s="66"/>
      <c r="D167" s="66">
        <v>4213</v>
      </c>
      <c r="E167" s="66"/>
      <c r="F167" s="66" t="s">
        <v>164</v>
      </c>
      <c r="G167" s="44">
        <f>G168+G169+G170</f>
        <v>1700000</v>
      </c>
      <c r="H167" s="44">
        <f t="shared" ref="H167:I167" si="60">H168+H169+H170</f>
        <v>300000</v>
      </c>
      <c r="I167" s="44">
        <f t="shared" si="60"/>
        <v>1300000</v>
      </c>
    </row>
    <row r="168" spans="1:9" s="73" customFormat="1">
      <c r="A168" s="71"/>
      <c r="B168" s="71"/>
      <c r="C168" s="71"/>
      <c r="D168" s="71"/>
      <c r="E168" s="53">
        <v>42131</v>
      </c>
      <c r="F168" s="53" t="s">
        <v>165</v>
      </c>
      <c r="G168" s="72">
        <v>1000000</v>
      </c>
      <c r="H168" s="72">
        <v>300000</v>
      </c>
      <c r="I168" s="72">
        <v>1000000</v>
      </c>
    </row>
    <row r="169" spans="1:9">
      <c r="A169" s="53"/>
      <c r="B169" s="53"/>
      <c r="C169" s="53"/>
      <c r="D169" s="53"/>
      <c r="F169" s="53" t="s">
        <v>300</v>
      </c>
      <c r="G169" s="35">
        <v>700000</v>
      </c>
      <c r="H169" s="35">
        <v>0</v>
      </c>
      <c r="I169" s="35">
        <v>0</v>
      </c>
    </row>
    <row r="170" spans="1:9">
      <c r="A170" s="53"/>
      <c r="B170" s="53"/>
      <c r="C170" s="53"/>
      <c r="D170" s="53"/>
      <c r="F170" s="53" t="s">
        <v>302</v>
      </c>
      <c r="G170" s="35">
        <v>0</v>
      </c>
      <c r="H170" s="35">
        <v>0</v>
      </c>
      <c r="I170" s="35">
        <v>300000</v>
      </c>
    </row>
    <row r="171" spans="1:9">
      <c r="A171" s="66"/>
      <c r="B171" s="66"/>
      <c r="C171" s="66"/>
      <c r="D171" s="66">
        <v>4214</v>
      </c>
      <c r="E171" s="66"/>
      <c r="F171" s="66" t="s">
        <v>166</v>
      </c>
      <c r="G171" s="44">
        <f>G172+G173+G175+G174</f>
        <v>6250000</v>
      </c>
      <c r="H171" s="44">
        <f t="shared" ref="H171:I171" si="61">H172+H173+H175+H174</f>
        <v>9110000</v>
      </c>
      <c r="I171" s="44">
        <f t="shared" si="61"/>
        <v>560000</v>
      </c>
    </row>
    <row r="172" spans="1:9">
      <c r="A172" s="53"/>
      <c r="B172" s="53"/>
      <c r="C172" s="53"/>
      <c r="D172" s="53"/>
      <c r="E172" s="53">
        <v>42141</v>
      </c>
      <c r="F172" s="53" t="s">
        <v>167</v>
      </c>
      <c r="G172" s="35">
        <v>100000</v>
      </c>
      <c r="H172" s="35">
        <v>0</v>
      </c>
      <c r="I172" s="35">
        <v>0</v>
      </c>
    </row>
    <row r="173" spans="1:9">
      <c r="A173" s="53"/>
      <c r="B173" s="53"/>
      <c r="C173" s="53"/>
      <c r="D173" s="53"/>
      <c r="E173" s="53">
        <v>42146</v>
      </c>
      <c r="F173" s="53" t="s">
        <v>168</v>
      </c>
      <c r="G173" s="35">
        <v>10000</v>
      </c>
      <c r="H173" s="35">
        <v>10000</v>
      </c>
      <c r="I173" s="35">
        <v>10000</v>
      </c>
    </row>
    <row r="174" spans="1:9">
      <c r="A174" s="53"/>
      <c r="B174" s="53"/>
      <c r="C174" s="53"/>
      <c r="D174" s="53"/>
      <c r="E174" s="53">
        <v>42147</v>
      </c>
      <c r="F174" s="53" t="s">
        <v>274</v>
      </c>
      <c r="G174" s="35">
        <v>50000</v>
      </c>
      <c r="H174" s="35">
        <v>50000</v>
      </c>
      <c r="I174" s="35">
        <v>350000</v>
      </c>
    </row>
    <row r="175" spans="1:9">
      <c r="A175" s="53"/>
      <c r="B175" s="53"/>
      <c r="C175" s="53"/>
      <c r="D175" s="53"/>
      <c r="E175" s="53">
        <v>42149</v>
      </c>
      <c r="F175" s="53" t="s">
        <v>166</v>
      </c>
      <c r="G175" s="35">
        <f>G176+G177+G178+G179+G180</f>
        <v>6090000</v>
      </c>
      <c r="H175" s="35">
        <f t="shared" ref="H175:I175" si="62">H176+H177+H178+H179+H180</f>
        <v>9050000</v>
      </c>
      <c r="I175" s="35">
        <f t="shared" si="62"/>
        <v>200000</v>
      </c>
    </row>
    <row r="176" spans="1:9">
      <c r="A176" s="53"/>
      <c r="B176" s="53"/>
      <c r="C176" s="53"/>
      <c r="D176" s="53"/>
      <c r="E176" s="67" t="s">
        <v>18</v>
      </c>
      <c r="F176" s="53" t="s">
        <v>307</v>
      </c>
      <c r="G176" s="35">
        <v>100000</v>
      </c>
      <c r="H176" s="35">
        <v>5000000</v>
      </c>
      <c r="I176" s="35">
        <v>0</v>
      </c>
    </row>
    <row r="177" spans="1:9">
      <c r="A177" s="53"/>
      <c r="B177" s="53"/>
      <c r="C177" s="53"/>
      <c r="D177" s="53"/>
      <c r="E177" s="67" t="s">
        <v>77</v>
      </c>
      <c r="F177" s="53" t="s">
        <v>286</v>
      </c>
      <c r="G177" s="35">
        <v>5900000</v>
      </c>
      <c r="H177" s="35">
        <v>0</v>
      </c>
      <c r="I177" s="35">
        <v>0</v>
      </c>
    </row>
    <row r="178" spans="1:9">
      <c r="A178" s="53"/>
      <c r="B178" s="53"/>
      <c r="C178" s="53"/>
      <c r="D178" s="53"/>
      <c r="E178" s="67" t="s">
        <v>287</v>
      </c>
      <c r="F178" s="53" t="s">
        <v>169</v>
      </c>
      <c r="G178" s="35">
        <v>50000</v>
      </c>
      <c r="H178" s="35">
        <v>50000</v>
      </c>
      <c r="I178" s="35">
        <v>200000</v>
      </c>
    </row>
    <row r="179" spans="1:9">
      <c r="A179" s="53"/>
      <c r="B179" s="53"/>
      <c r="C179" s="53"/>
      <c r="D179" s="53"/>
      <c r="E179" s="67" t="s">
        <v>288</v>
      </c>
      <c r="F179" s="53" t="s">
        <v>289</v>
      </c>
      <c r="G179" s="35">
        <v>40000</v>
      </c>
      <c r="H179" s="35">
        <v>1000000</v>
      </c>
      <c r="I179" s="35">
        <v>0</v>
      </c>
    </row>
    <row r="180" spans="1:9">
      <c r="A180" s="53"/>
      <c r="B180" s="53"/>
      <c r="C180" s="53"/>
      <c r="D180" s="53"/>
      <c r="E180" s="67" t="s">
        <v>308</v>
      </c>
      <c r="F180" s="53" t="s">
        <v>301</v>
      </c>
      <c r="G180" s="35">
        <v>0</v>
      </c>
      <c r="H180" s="35">
        <v>3000000</v>
      </c>
      <c r="I180" s="35"/>
    </row>
    <row r="181" spans="1:9" s="3" customFormat="1">
      <c r="A181" s="65"/>
      <c r="B181" s="65"/>
      <c r="C181" s="65">
        <v>422</v>
      </c>
      <c r="D181" s="65"/>
      <c r="E181" s="65"/>
      <c r="F181" s="65" t="s">
        <v>170</v>
      </c>
      <c r="G181" s="36">
        <f>G182+G185+G187+G189</f>
        <v>320000</v>
      </c>
      <c r="H181" s="36">
        <f t="shared" ref="H181:I181" si="63">H182+H185+H187+H189</f>
        <v>120000</v>
      </c>
      <c r="I181" s="36">
        <f t="shared" si="63"/>
        <v>120000</v>
      </c>
    </row>
    <row r="182" spans="1:9">
      <c r="A182" s="66"/>
      <c r="B182" s="66"/>
      <c r="C182" s="66"/>
      <c r="D182" s="66">
        <v>4221</v>
      </c>
      <c r="E182" s="66"/>
      <c r="F182" s="66" t="s">
        <v>171</v>
      </c>
      <c r="G182" s="44">
        <f>G183+G184</f>
        <v>55000</v>
      </c>
      <c r="H182" s="44">
        <f t="shared" ref="H182:I182" si="64">H183+H184</f>
        <v>55000</v>
      </c>
      <c r="I182" s="44">
        <f t="shared" si="64"/>
        <v>55000</v>
      </c>
    </row>
    <row r="183" spans="1:9">
      <c r="A183" s="53"/>
      <c r="B183" s="53"/>
      <c r="C183" s="53"/>
      <c r="D183" s="53"/>
      <c r="E183" s="53">
        <v>42211</v>
      </c>
      <c r="F183" s="53" t="s">
        <v>172</v>
      </c>
      <c r="G183" s="35">
        <v>25000</v>
      </c>
      <c r="H183" s="35">
        <v>25000</v>
      </c>
      <c r="I183" s="35">
        <v>25000</v>
      </c>
    </row>
    <row r="184" spans="1:9">
      <c r="A184" s="53"/>
      <c r="B184" s="53"/>
      <c r="C184" s="53"/>
      <c r="D184" s="53"/>
      <c r="E184" s="53">
        <v>42212</v>
      </c>
      <c r="F184" s="53" t="s">
        <v>173</v>
      </c>
      <c r="G184" s="35">
        <v>30000</v>
      </c>
      <c r="H184" s="35">
        <v>30000</v>
      </c>
      <c r="I184" s="35">
        <v>30000</v>
      </c>
    </row>
    <row r="185" spans="1:9">
      <c r="A185" s="66"/>
      <c r="B185" s="66"/>
      <c r="C185" s="66"/>
      <c r="D185" s="66">
        <v>4222</v>
      </c>
      <c r="E185" s="66"/>
      <c r="F185" s="66" t="s">
        <v>174</v>
      </c>
      <c r="G185" s="44">
        <f>G186</f>
        <v>10000</v>
      </c>
      <c r="H185" s="44">
        <f t="shared" ref="H185:I185" si="65">H186</f>
        <v>10000</v>
      </c>
      <c r="I185" s="44">
        <f t="shared" si="65"/>
        <v>10000</v>
      </c>
    </row>
    <row r="186" spans="1:9">
      <c r="A186" s="53"/>
      <c r="B186" s="53"/>
      <c r="C186" s="53"/>
      <c r="D186" s="53"/>
      <c r="E186" s="53">
        <v>42222</v>
      </c>
      <c r="F186" s="53" t="s">
        <v>175</v>
      </c>
      <c r="G186" s="35">
        <v>10000</v>
      </c>
      <c r="H186" s="35">
        <v>10000</v>
      </c>
      <c r="I186" s="35">
        <v>10000</v>
      </c>
    </row>
    <row r="187" spans="1:9">
      <c r="A187" s="66"/>
      <c r="B187" s="66"/>
      <c r="C187" s="66"/>
      <c r="D187" s="66">
        <v>4223</v>
      </c>
      <c r="E187" s="66"/>
      <c r="F187" s="66" t="s">
        <v>176</v>
      </c>
      <c r="G187" s="44">
        <f>G188</f>
        <v>5000</v>
      </c>
      <c r="H187" s="44">
        <f t="shared" ref="H187:I187" si="66">H188</f>
        <v>5000</v>
      </c>
      <c r="I187" s="44">
        <f t="shared" si="66"/>
        <v>5000</v>
      </c>
    </row>
    <row r="188" spans="1:9">
      <c r="A188" s="53"/>
      <c r="B188" s="53"/>
      <c r="C188" s="53"/>
      <c r="D188" s="53"/>
      <c r="E188" s="53">
        <v>42231</v>
      </c>
      <c r="F188" s="53" t="s">
        <v>177</v>
      </c>
      <c r="G188" s="35">
        <v>5000</v>
      </c>
      <c r="H188" s="35">
        <v>5000</v>
      </c>
      <c r="I188" s="35">
        <v>5000</v>
      </c>
    </row>
    <row r="189" spans="1:9">
      <c r="A189" s="66"/>
      <c r="B189" s="66"/>
      <c r="C189" s="66"/>
      <c r="D189" s="66">
        <v>4227</v>
      </c>
      <c r="E189" s="66"/>
      <c r="F189" s="66" t="s">
        <v>178</v>
      </c>
      <c r="G189" s="44">
        <f>G190</f>
        <v>250000</v>
      </c>
      <c r="H189" s="44">
        <f t="shared" ref="H189:I189" si="67">H190</f>
        <v>50000</v>
      </c>
      <c r="I189" s="44">
        <f t="shared" si="67"/>
        <v>50000</v>
      </c>
    </row>
    <row r="190" spans="1:9">
      <c r="A190" s="53"/>
      <c r="B190" s="53"/>
      <c r="C190" s="53"/>
      <c r="D190" s="53"/>
      <c r="E190" s="53">
        <v>42271</v>
      </c>
      <c r="F190" s="53" t="s">
        <v>278</v>
      </c>
      <c r="G190" s="35">
        <v>250000</v>
      </c>
      <c r="H190" s="35">
        <v>50000</v>
      </c>
      <c r="I190" s="35">
        <v>50000</v>
      </c>
    </row>
    <row r="191" spans="1:9" s="3" customFormat="1">
      <c r="A191" s="65"/>
      <c r="B191" s="65"/>
      <c r="C191" s="65">
        <v>426</v>
      </c>
      <c r="D191" s="65"/>
      <c r="E191" s="65"/>
      <c r="F191" s="65" t="s">
        <v>179</v>
      </c>
      <c r="G191" s="36">
        <f>G192+G194</f>
        <v>200000</v>
      </c>
      <c r="H191" s="36">
        <f t="shared" ref="H191:I191" si="68">H192+H194</f>
        <v>100000</v>
      </c>
      <c r="I191" s="36">
        <f t="shared" si="68"/>
        <v>100000</v>
      </c>
    </row>
    <row r="192" spans="1:9">
      <c r="A192" s="66"/>
      <c r="B192" s="66"/>
      <c r="C192" s="66"/>
      <c r="D192" s="66">
        <v>4263</v>
      </c>
      <c r="E192" s="66"/>
      <c r="F192" s="66" t="s">
        <v>180</v>
      </c>
      <c r="G192" s="44">
        <f>G193</f>
        <v>100000</v>
      </c>
      <c r="H192" s="44">
        <f t="shared" ref="H192:I192" si="69">H193</f>
        <v>0</v>
      </c>
      <c r="I192" s="44">
        <f t="shared" si="69"/>
        <v>0</v>
      </c>
    </row>
    <row r="193" spans="1:9">
      <c r="A193" s="53"/>
      <c r="B193" s="53"/>
      <c r="C193" s="53"/>
      <c r="D193" s="53"/>
      <c r="E193" s="53">
        <v>42637</v>
      </c>
      <c r="F193" s="53" t="s">
        <v>181</v>
      </c>
      <c r="G193" s="35">
        <v>100000</v>
      </c>
      <c r="H193" s="35">
        <v>0</v>
      </c>
      <c r="I193" s="35">
        <v>0</v>
      </c>
    </row>
    <row r="194" spans="1:9">
      <c r="A194" s="66"/>
      <c r="B194" s="66"/>
      <c r="C194" s="66"/>
      <c r="D194" s="66">
        <v>4264</v>
      </c>
      <c r="E194" s="66"/>
      <c r="F194" s="66" t="s">
        <v>182</v>
      </c>
      <c r="G194" s="44">
        <f>G195</f>
        <v>100000</v>
      </c>
      <c r="H194" s="44">
        <f t="shared" ref="H194:I194" si="70">H195</f>
        <v>100000</v>
      </c>
      <c r="I194" s="44">
        <f t="shared" si="70"/>
        <v>100000</v>
      </c>
    </row>
    <row r="195" spans="1:9" ht="32.25" customHeight="1">
      <c r="A195" s="53"/>
      <c r="B195" s="53"/>
      <c r="C195" s="53"/>
      <c r="D195" s="53"/>
      <c r="E195" s="53">
        <v>42641</v>
      </c>
      <c r="F195" s="50" t="s">
        <v>183</v>
      </c>
      <c r="G195" s="35">
        <v>100000</v>
      </c>
      <c r="H195" s="35">
        <v>100000</v>
      </c>
      <c r="I195" s="35">
        <v>100000</v>
      </c>
    </row>
    <row r="196" spans="1:9" s="4" customFormat="1" ht="15.75">
      <c r="A196" s="57"/>
      <c r="B196" s="57">
        <v>45</v>
      </c>
      <c r="C196" s="57"/>
      <c r="D196" s="57"/>
      <c r="E196" s="57"/>
      <c r="F196" s="57" t="s">
        <v>184</v>
      </c>
      <c r="G196" s="58">
        <f t="shared" ref="G196:I198" si="71">G197</f>
        <v>200000</v>
      </c>
      <c r="H196" s="58">
        <f t="shared" si="71"/>
        <v>400000</v>
      </c>
      <c r="I196" s="58">
        <f t="shared" si="71"/>
        <v>400000</v>
      </c>
    </row>
    <row r="197" spans="1:9" s="3" customFormat="1">
      <c r="A197" s="65"/>
      <c r="B197" s="65"/>
      <c r="C197" s="65">
        <v>451</v>
      </c>
      <c r="D197" s="65"/>
      <c r="E197" s="65"/>
      <c r="F197" s="65" t="s">
        <v>185</v>
      </c>
      <c r="G197" s="36">
        <f t="shared" si="71"/>
        <v>200000</v>
      </c>
      <c r="H197" s="36">
        <f t="shared" si="71"/>
        <v>400000</v>
      </c>
      <c r="I197" s="36">
        <f t="shared" si="71"/>
        <v>400000</v>
      </c>
    </row>
    <row r="198" spans="1:9">
      <c r="A198" s="66"/>
      <c r="B198" s="66"/>
      <c r="C198" s="66"/>
      <c r="D198" s="66">
        <v>4511</v>
      </c>
      <c r="E198" s="66"/>
      <c r="F198" s="66" t="s">
        <v>185</v>
      </c>
      <c r="G198" s="44">
        <f t="shared" si="71"/>
        <v>200000</v>
      </c>
      <c r="H198" s="44">
        <f t="shared" si="71"/>
        <v>400000</v>
      </c>
      <c r="I198" s="44">
        <f t="shared" si="71"/>
        <v>400000</v>
      </c>
    </row>
    <row r="199" spans="1:9">
      <c r="A199" s="53"/>
      <c r="B199" s="53"/>
      <c r="C199" s="53"/>
      <c r="D199" s="53"/>
      <c r="E199" s="53">
        <v>45111</v>
      </c>
      <c r="F199" s="53" t="s">
        <v>185</v>
      </c>
      <c r="G199" s="35">
        <v>200000</v>
      </c>
      <c r="H199" s="35">
        <v>400000</v>
      </c>
      <c r="I199" s="35">
        <v>400000</v>
      </c>
    </row>
    <row r="200" spans="1:9" ht="18.75">
      <c r="A200" s="55">
        <v>5</v>
      </c>
      <c r="B200" s="55"/>
      <c r="C200" s="55"/>
      <c r="D200" s="55"/>
      <c r="E200" s="55"/>
      <c r="F200" s="55" t="s">
        <v>297</v>
      </c>
      <c r="G200" s="56">
        <f t="shared" ref="G200:I201" si="72">G201</f>
        <v>20000</v>
      </c>
      <c r="H200" s="56">
        <f t="shared" si="72"/>
        <v>0</v>
      </c>
      <c r="I200" s="56">
        <f t="shared" si="72"/>
        <v>0</v>
      </c>
    </row>
    <row r="201" spans="1:9" ht="15.75">
      <c r="A201" s="57"/>
      <c r="B201" s="57">
        <v>53</v>
      </c>
      <c r="C201" s="57"/>
      <c r="D201" s="57"/>
      <c r="E201" s="57"/>
      <c r="F201" s="57" t="s">
        <v>290</v>
      </c>
      <c r="G201" s="58">
        <f t="shared" si="72"/>
        <v>20000</v>
      </c>
      <c r="H201" s="58">
        <f t="shared" si="72"/>
        <v>0</v>
      </c>
      <c r="I201" s="58">
        <f t="shared" si="72"/>
        <v>0</v>
      </c>
    </row>
    <row r="202" spans="1:9">
      <c r="A202" s="65"/>
      <c r="B202" s="65"/>
      <c r="C202" s="65">
        <v>532</v>
      </c>
      <c r="D202" s="65"/>
      <c r="E202" s="65"/>
      <c r="F202" s="65" t="s">
        <v>291</v>
      </c>
      <c r="G202" s="36">
        <f t="shared" ref="G202:I203" si="73">G203</f>
        <v>20000</v>
      </c>
      <c r="H202" s="36">
        <f t="shared" si="73"/>
        <v>0</v>
      </c>
      <c r="I202" s="36">
        <f t="shared" si="73"/>
        <v>0</v>
      </c>
    </row>
    <row r="203" spans="1:9">
      <c r="A203" s="66"/>
      <c r="B203" s="66"/>
      <c r="C203" s="66"/>
      <c r="D203" s="66">
        <v>5321</v>
      </c>
      <c r="E203" s="66"/>
      <c r="F203" s="68" t="s">
        <v>291</v>
      </c>
      <c r="G203" s="44">
        <f t="shared" si="73"/>
        <v>20000</v>
      </c>
      <c r="H203" s="44">
        <f t="shared" si="73"/>
        <v>0</v>
      </c>
      <c r="I203" s="44">
        <f t="shared" si="73"/>
        <v>0</v>
      </c>
    </row>
    <row r="204" spans="1:9">
      <c r="A204" s="53"/>
      <c r="B204" s="53"/>
      <c r="C204" s="53"/>
      <c r="D204" s="53"/>
      <c r="E204" s="53">
        <v>53212</v>
      </c>
      <c r="F204" s="65" t="s">
        <v>291</v>
      </c>
      <c r="G204" s="35">
        <v>20000</v>
      </c>
      <c r="H204" s="35">
        <v>0</v>
      </c>
      <c r="I204" s="35">
        <v>0</v>
      </c>
    </row>
    <row r="205" spans="1:9">
      <c r="G205" s="1"/>
      <c r="I205" s="1"/>
    </row>
    <row r="206" spans="1:9">
      <c r="G206" s="1"/>
      <c r="I206" s="1"/>
    </row>
    <row r="207" spans="1:9">
      <c r="G207" s="1"/>
      <c r="I207" s="1"/>
    </row>
    <row r="208" spans="1:9">
      <c r="G208" s="1"/>
      <c r="I208" s="1"/>
    </row>
    <row r="209" spans="7:9">
      <c r="G209" s="1"/>
      <c r="I209" s="1"/>
    </row>
    <row r="210" spans="7:9">
      <c r="G210" s="1"/>
      <c r="I210" s="1"/>
    </row>
    <row r="211" spans="7:9">
      <c r="G211" s="1"/>
      <c r="I211" s="1"/>
    </row>
    <row r="212" spans="7:9">
      <c r="G212" s="1"/>
      <c r="I212" s="1"/>
    </row>
    <row r="213" spans="7:9">
      <c r="G213" s="1"/>
      <c r="I213" s="1"/>
    </row>
    <row r="214" spans="7:9">
      <c r="G214" s="1"/>
      <c r="I214" s="1"/>
    </row>
    <row r="215" spans="7:9">
      <c r="G215" s="1"/>
      <c r="I215" s="1"/>
    </row>
    <row r="216" spans="7:9">
      <c r="G216" s="1"/>
      <c r="I216" s="1"/>
    </row>
    <row r="217" spans="7:9">
      <c r="G217" s="1"/>
      <c r="I217" s="1"/>
    </row>
    <row r="218" spans="7:9">
      <c r="G218" s="1"/>
      <c r="I218" s="1"/>
    </row>
    <row r="219" spans="7:9">
      <c r="G219" s="1"/>
      <c r="I219" s="1"/>
    </row>
    <row r="220" spans="7:9">
      <c r="G220" s="1"/>
      <c r="I220" s="1"/>
    </row>
    <row r="221" spans="7:9">
      <c r="G221" s="1"/>
      <c r="I221" s="1"/>
    </row>
    <row r="222" spans="7:9">
      <c r="G222" s="1"/>
      <c r="I222" s="1"/>
    </row>
    <row r="223" spans="7:9">
      <c r="G223" s="1"/>
      <c r="I223" s="1"/>
    </row>
    <row r="224" spans="7:9">
      <c r="G224" s="1"/>
      <c r="I224" s="1"/>
    </row>
    <row r="225" spans="7:9">
      <c r="G225" s="1"/>
      <c r="I225" s="1"/>
    </row>
    <row r="226" spans="7:9">
      <c r="G226" s="1"/>
      <c r="I226" s="1"/>
    </row>
    <row r="227" spans="7:9">
      <c r="G227" s="1"/>
      <c r="I227" s="1"/>
    </row>
    <row r="228" spans="7:9">
      <c r="G228" s="1"/>
      <c r="I228" s="1"/>
    </row>
    <row r="229" spans="7:9">
      <c r="G229" s="1"/>
      <c r="I229" s="1"/>
    </row>
    <row r="230" spans="7:9">
      <c r="G230" s="1"/>
      <c r="I230" s="1"/>
    </row>
    <row r="231" spans="7:9">
      <c r="G231" s="1"/>
      <c r="I231" s="1"/>
    </row>
    <row r="232" spans="7:9">
      <c r="G232" s="1"/>
      <c r="I232" s="1"/>
    </row>
    <row r="233" spans="7:9">
      <c r="G233" s="1"/>
      <c r="I233" s="1"/>
    </row>
    <row r="234" spans="7:9">
      <c r="G234" s="1"/>
      <c r="I234" s="1"/>
    </row>
    <row r="235" spans="7:9">
      <c r="G235" s="1"/>
      <c r="I235" s="1"/>
    </row>
    <row r="236" spans="7:9">
      <c r="G236" s="1"/>
      <c r="I236" s="1"/>
    </row>
    <row r="237" spans="7:9">
      <c r="G237" s="1"/>
      <c r="I237" s="1"/>
    </row>
    <row r="238" spans="7:9">
      <c r="G238" s="1"/>
      <c r="I238" s="1"/>
    </row>
    <row r="239" spans="7:9">
      <c r="G239" s="1"/>
      <c r="I239" s="1"/>
    </row>
    <row r="240" spans="7:9">
      <c r="G240" s="1"/>
      <c r="I240" s="1"/>
    </row>
    <row r="241" spans="7:9">
      <c r="G241" s="1"/>
      <c r="I241" s="1"/>
    </row>
    <row r="242" spans="7:9">
      <c r="G242" s="1"/>
      <c r="I242" s="1"/>
    </row>
    <row r="243" spans="7:9">
      <c r="G243" s="1"/>
      <c r="I243" s="1"/>
    </row>
  </sheetData>
  <mergeCells count="2">
    <mergeCell ref="A1:H1"/>
    <mergeCell ref="A2:H2"/>
  </mergeCells>
  <pageMargins left="0.59055118110236227" right="0.39370078740157483" top="0.78740157480314965" bottom="0.98425196850393704" header="0" footer="0"/>
  <pageSetup paperSize="9" scale="85" orientation="landscape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Naslovna stranica</vt:lpstr>
      <vt:lpstr>Prihodi</vt:lpstr>
      <vt:lpstr>Rashodi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2018-10-17T10:39:08Z</cp:lastPrinted>
  <dcterms:created xsi:type="dcterms:W3CDTF">2017-08-16T11:10:12Z</dcterms:created>
  <dcterms:modified xsi:type="dcterms:W3CDTF">2018-10-22T07:48:17Z</dcterms:modified>
</cp:coreProperties>
</file>