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Vijeće 10. sjednica finalno\"/>
    </mc:Choice>
  </mc:AlternateContent>
  <xr:revisionPtr revIDLastSave="0" documentId="13_ncr:1_{E5FE5730-8655-40B4-ABEB-6064A2318DA8}" xr6:coauthVersionLast="47" xr6:coauthVersionMax="47" xr10:uidLastSave="{00000000-0000-0000-0000-000000000000}"/>
  <bookViews>
    <workbookView xWindow="-120" yWindow="-120" windowWidth="29040" windowHeight="15720" activeTab="2" xr2:uid="{CFF27846-036F-4A4F-BD89-3811FB9F8FC3}"/>
  </bookViews>
  <sheets>
    <sheet name="NASLOVNA" sheetId="2" r:id="rId1"/>
    <sheet name="OPĆI DIO" sheetId="1" r:id="rId2"/>
    <sheet name="IZVORI I FUNKCIJSKA" sheetId="3" r:id="rId3"/>
    <sheet name="POSEBNI DIO" sheetId="5" r:id="rId4"/>
  </sheets>
  <definedNames>
    <definedName name="_xlnm.Print_Area" localSheetId="2">'IZVORI I FUNKCIJSKA'!$A$1:$H$104</definedName>
    <definedName name="_xlnm.Print_Area" localSheetId="1">'OPĆI DIO'!$A$1:$H$181</definedName>
    <definedName name="_xlnm.Print_Area" localSheetId="3">'POSEBNI DIO'!$A$1:$G$256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3" l="1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76" i="3"/>
  <c r="H7" i="3"/>
  <c r="H9" i="3"/>
  <c r="H10" i="3"/>
  <c r="H12" i="3"/>
  <c r="H14" i="3"/>
  <c r="H15" i="3"/>
  <c r="H16" i="3"/>
  <c r="H17" i="3"/>
  <c r="H18" i="3"/>
  <c r="H19" i="3"/>
  <c r="H20" i="3"/>
  <c r="H21" i="3"/>
  <c r="H22" i="3"/>
  <c r="H23" i="3"/>
  <c r="H25" i="3"/>
  <c r="H28" i="3"/>
  <c r="H30" i="3"/>
  <c r="H31" i="3"/>
  <c r="H32" i="3"/>
  <c r="H33" i="3"/>
  <c r="H34" i="3"/>
  <c r="H37" i="3"/>
  <c r="H38" i="3"/>
  <c r="H39" i="3"/>
  <c r="H40" i="3"/>
  <c r="H42" i="3"/>
  <c r="H43" i="3"/>
  <c r="H45" i="3"/>
  <c r="H47" i="3"/>
  <c r="H48" i="3"/>
  <c r="H49" i="3"/>
  <c r="H50" i="3"/>
  <c r="H51" i="3"/>
  <c r="H52" i="3"/>
  <c r="H53" i="3"/>
  <c r="H54" i="3"/>
  <c r="H55" i="3"/>
  <c r="H56" i="3"/>
  <c r="H58" i="3"/>
  <c r="H61" i="3"/>
  <c r="H63" i="3"/>
  <c r="H64" i="3"/>
  <c r="H65" i="3"/>
  <c r="H66" i="3"/>
  <c r="G7" i="3"/>
  <c r="G10" i="3"/>
  <c r="G12" i="3"/>
  <c r="G16" i="3"/>
  <c r="G17" i="3"/>
  <c r="G18" i="3"/>
  <c r="G19" i="3"/>
  <c r="G20" i="3"/>
  <c r="G21" i="3"/>
  <c r="G22" i="3"/>
  <c r="G23" i="3"/>
  <c r="G27" i="3"/>
  <c r="G37" i="3"/>
  <c r="G38" i="3"/>
  <c r="G39" i="3"/>
  <c r="G40" i="3"/>
  <c r="G42" i="3"/>
  <c r="G43" i="3"/>
  <c r="G45" i="3"/>
  <c r="G47" i="3"/>
  <c r="G48" i="3"/>
  <c r="G50" i="3"/>
  <c r="G52" i="3"/>
  <c r="G53" i="3"/>
  <c r="G54" i="3"/>
  <c r="G55" i="3"/>
  <c r="G58" i="3"/>
  <c r="G61" i="3"/>
  <c r="G63" i="3"/>
  <c r="H51" i="1"/>
  <c r="H53" i="1"/>
  <c r="H56" i="1"/>
  <c r="H58" i="1"/>
  <c r="H59" i="1"/>
  <c r="H62" i="1"/>
  <c r="H65" i="1"/>
  <c r="H67" i="1"/>
  <c r="H68" i="1"/>
  <c r="H70" i="1"/>
  <c r="H74" i="1"/>
  <c r="H75" i="1"/>
  <c r="H81" i="1"/>
  <c r="H85" i="1"/>
  <c r="H86" i="1"/>
  <c r="H87" i="1"/>
  <c r="H88" i="1"/>
  <c r="H89" i="1"/>
  <c r="H90" i="1"/>
  <c r="H95" i="1"/>
  <c r="H108" i="1"/>
  <c r="H125" i="1"/>
  <c r="H134" i="1"/>
  <c r="H139" i="1"/>
  <c r="H145" i="1"/>
  <c r="H150" i="1"/>
  <c r="H151" i="1"/>
  <c r="H154" i="1"/>
  <c r="H165" i="1"/>
  <c r="H169" i="1"/>
  <c r="H170" i="1"/>
  <c r="H172" i="1"/>
  <c r="H173" i="1"/>
  <c r="H174" i="1"/>
  <c r="H50" i="1"/>
  <c r="H49" i="1"/>
  <c r="G51" i="1"/>
  <c r="G52" i="1"/>
  <c r="G53" i="1"/>
  <c r="G54" i="1"/>
  <c r="G55" i="1"/>
  <c r="G56" i="1"/>
  <c r="G58" i="1"/>
  <c r="G59" i="1"/>
  <c r="G60" i="1"/>
  <c r="G65" i="1"/>
  <c r="G66" i="1"/>
  <c r="G67" i="1"/>
  <c r="G70" i="1"/>
  <c r="G71" i="1"/>
  <c r="G72" i="1"/>
  <c r="G73" i="1"/>
  <c r="G74" i="1"/>
  <c r="G75" i="1"/>
  <c r="G76" i="1"/>
  <c r="G77" i="1"/>
  <c r="G79" i="1"/>
  <c r="G80" i="1"/>
  <c r="G81" i="1"/>
  <c r="G82" i="1"/>
  <c r="G83" i="1"/>
  <c r="G84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9" i="1"/>
  <c r="G130" i="1"/>
  <c r="G134" i="1"/>
  <c r="G137" i="1"/>
  <c r="G138" i="1"/>
  <c r="G139" i="1"/>
  <c r="G142" i="1"/>
  <c r="G143" i="1"/>
  <c r="G144" i="1"/>
  <c r="G145" i="1"/>
  <c r="G146" i="1"/>
  <c r="G147" i="1"/>
  <c r="G150" i="1"/>
  <c r="G151" i="1"/>
  <c r="G152" i="1"/>
  <c r="G154" i="1"/>
  <c r="G172" i="1"/>
  <c r="G173" i="1"/>
  <c r="G50" i="1"/>
  <c r="G49" i="1"/>
  <c r="H25" i="1"/>
  <c r="H26" i="1"/>
  <c r="H24" i="1"/>
  <c r="H23" i="1"/>
  <c r="G23" i="1"/>
  <c r="G78" i="3"/>
  <c r="G79" i="3"/>
  <c r="G80" i="3"/>
  <c r="G81" i="3"/>
  <c r="G82" i="3"/>
  <c r="G83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H77" i="3"/>
  <c r="G77" i="3"/>
  <c r="G76" i="3"/>
  <c r="H75" i="3"/>
  <c r="G75" i="3"/>
  <c r="F21" i="3"/>
  <c r="H6" i="3"/>
  <c r="H5" i="3"/>
  <c r="G6" i="3"/>
  <c r="G5" i="3"/>
  <c r="C37" i="3"/>
  <c r="C4" i="3"/>
  <c r="G4" i="3" s="1"/>
  <c r="E37" i="3"/>
  <c r="D37" i="3"/>
  <c r="E4" i="3"/>
  <c r="H4" i="3" s="1"/>
  <c r="D4" i="3"/>
</calcChain>
</file>

<file path=xl/sharedStrings.xml><?xml version="1.0" encoding="utf-8"?>
<sst xmlns="http://schemas.openxmlformats.org/spreadsheetml/2006/main" count="1080" uniqueCount="581">
  <si>
    <t/>
  </si>
  <si>
    <t xml:space="preserve">SAŽETAK - Polugodišnji izvještaj o izvršenju Proračuna </t>
  </si>
  <si>
    <t>BROJ KONTA</t>
  </si>
  <si>
    <t>Izvorni plan 2026.</t>
  </si>
  <si>
    <t>Tekući plan 2026.</t>
  </si>
  <si>
    <t>A. RAČUN PRIHODA I RASHODA</t>
  </si>
  <si>
    <t>6</t>
  </si>
  <si>
    <t>Prihodi poslovanja</t>
  </si>
  <si>
    <t>7</t>
  </si>
  <si>
    <t>Prihodi od prodaje nefinancijske imovine</t>
  </si>
  <si>
    <t>3</t>
  </si>
  <si>
    <t>Rashodi poslovanja</t>
  </si>
  <si>
    <t>4</t>
  </si>
  <si>
    <t>Rashodi za nabavu nefinancijske imovine</t>
  </si>
  <si>
    <t>B. RAČUN ZADUŽIVANJA/FINANCIRANJA</t>
  </si>
  <si>
    <t>8</t>
  </si>
  <si>
    <t>Primici od financijske imovine i zaduživanja</t>
  </si>
  <si>
    <t>5</t>
  </si>
  <si>
    <t>Izdaci za financijsku imovinu i otplate zajmova</t>
  </si>
  <si>
    <t>C. RASPOLOŽIVA SREDSTVA IZ PRETHODNE GODINE</t>
  </si>
  <si>
    <t>9</t>
  </si>
  <si>
    <t>Vlastiti izvori</t>
  </si>
  <si>
    <t>IZVRŠENJE PRORAČUNA OPĆINE CETINGRAD</t>
  </si>
  <si>
    <t>ZA RAZDOBLJE OD 01.01.2026. DO 30.06.2026. GODINE</t>
  </si>
  <si>
    <t>Na temelju članka 88. Zakona o proračunu ("Narodne novine" broj 144/21), Pravilnika o polugodišnjem i godišnjem izvještaju o izvršenju proračuna ("Narodne novine" broj 85/23)</t>
  </si>
  <si>
    <t>IZVJEŠTAJ O IZVRŠENJU PRORAČUNA OPĆINE CETINGRAD</t>
  </si>
  <si>
    <t>I. OPĆI DIO</t>
  </si>
  <si>
    <t>Članak 1.</t>
  </si>
  <si>
    <t>Izvještaj o izvršenju proračuna Općine Cetingrad za razdoblje od 01.01.2026. do 30.06.2026. godine sastoje se od:</t>
  </si>
  <si>
    <t>VRSTA PRIHODA/PRIMITAKA, RASHODA/IZDATAKA</t>
  </si>
  <si>
    <t>izvršenje I-VI 2025.</t>
  </si>
  <si>
    <t>Izvršenje I-VI 2026.</t>
  </si>
  <si>
    <t>Indeks izvršenja u odnosu na I-VI 2025</t>
  </si>
  <si>
    <t>Indeks izvršenja u odnosu na tekući plan</t>
  </si>
  <si>
    <t>za razdoblje od 01.01.2026. do 30.06.2026. godine</t>
  </si>
  <si>
    <r>
      <t xml:space="preserve">i članka 30. Statuta Općine Cetingrad ("Glasnik Karlovačke županije" broj 11/21 i 36a/21) Općinsko vijeće Općine Cetingrad na </t>
    </r>
    <r>
      <rPr>
        <sz val="18"/>
        <color rgb="FFFF0000"/>
        <rFont val="Calibri"/>
        <family val="2"/>
        <charset val="238"/>
        <scheme val="minor"/>
      </rPr>
      <t>X</t>
    </r>
    <r>
      <rPr>
        <sz val="18"/>
        <color theme="1"/>
        <rFont val="Calibri"/>
        <family val="2"/>
        <charset val="238"/>
        <scheme val="minor"/>
      </rPr>
      <t>. sjednici općinskog vij</t>
    </r>
    <r>
      <rPr>
        <sz val="18"/>
        <rFont val="Calibri"/>
        <family val="2"/>
        <charset val="238"/>
        <scheme val="minor"/>
      </rPr>
      <t xml:space="preserve">eća održanoj </t>
    </r>
    <r>
      <rPr>
        <sz val="18"/>
        <color rgb="FFFF0000"/>
        <rFont val="Calibri"/>
        <family val="2"/>
        <charset val="238"/>
        <scheme val="minor"/>
      </rPr>
      <t>XX</t>
    </r>
    <r>
      <rPr>
        <sz val="18"/>
        <rFont val="Calibri"/>
        <family val="2"/>
        <charset val="238"/>
        <scheme val="minor"/>
      </rPr>
      <t>.rujna 2026</t>
    </r>
    <r>
      <rPr>
        <sz val="18"/>
        <color theme="1"/>
        <rFont val="Calibri"/>
        <family val="2"/>
        <charset val="238"/>
        <scheme val="minor"/>
      </rPr>
      <t>. godine usvaja</t>
    </r>
  </si>
  <si>
    <t>Ostvarenje 01-06/2025.</t>
  </si>
  <si>
    <t>Tekući  plan 2026.</t>
  </si>
  <si>
    <t>Ostvarenje 01-06/2026.</t>
  </si>
  <si>
    <t>Index %</t>
  </si>
  <si>
    <t>6=5/2*100</t>
  </si>
  <si>
    <t>7=5/4*100</t>
  </si>
  <si>
    <t>IZVOR 1.</t>
  </si>
  <si>
    <t>OPĆI PRIHODI I PRIMICI</t>
  </si>
  <si>
    <t>IZVOR 3.</t>
  </si>
  <si>
    <t>VLASTITI PRIHODI</t>
  </si>
  <si>
    <t>IZVOR 4.</t>
  </si>
  <si>
    <t>PRIHODI ZA POSEBNE NAMJENE</t>
  </si>
  <si>
    <t>IZVOR 4.1.</t>
  </si>
  <si>
    <t>PRIHODI OD UPRAVNIH I ADMINISTRATIVNIH PRISTOJBI</t>
  </si>
  <si>
    <t>IZVOR 4.2.</t>
  </si>
  <si>
    <t>PRIHODI VODNOG GOSPODARSTVSA</t>
  </si>
  <si>
    <t>IZVOR 4.3.</t>
  </si>
  <si>
    <t>DOPRINOS ZA ŠUME</t>
  </si>
  <si>
    <t>IZVOR 4.4.</t>
  </si>
  <si>
    <t>MJESNI SAMODOPRINOS</t>
  </si>
  <si>
    <t>IZVOR 4.5.</t>
  </si>
  <si>
    <t>PRIHOD OD NAPLATA VODE I CENTRALNOG GRIJANJA</t>
  </si>
  <si>
    <t>IZVOR 4.6.</t>
  </si>
  <si>
    <t>PRIHOD OD PRENAMJENE POLJOPRIVREDNOG ZEMLJIŠTA U GRAĐEVINSKO</t>
  </si>
  <si>
    <t>IZVOR 4.7.</t>
  </si>
  <si>
    <t>PRIHOD OD NAKNADE ZA ZADRŽAVANJE NEZAKONITO IZGRAĐENIH ZGRADA</t>
  </si>
  <si>
    <t>IZVOR 4.8.</t>
  </si>
  <si>
    <t>PRIHOD OD KOMUNALNOG DOPRINOSA</t>
  </si>
  <si>
    <t>IZVOR 4.9.</t>
  </si>
  <si>
    <t>PRIHOD OD KOMUNALNE NAKNADE</t>
  </si>
  <si>
    <t>IZVOR 4.10.</t>
  </si>
  <si>
    <t>PRIHOD OD NAKNADE ZA PRIKLJUČAK</t>
  </si>
  <si>
    <t>IZVOR 4.11.</t>
  </si>
  <si>
    <t>PRIHODI OD NAKNADE ZA GROBNO MJESTO</t>
  </si>
  <si>
    <t>IZVOR 4.12.</t>
  </si>
  <si>
    <t>PRIHODI OD GODIŠNJE GROBNE NAKNADE</t>
  </si>
  <si>
    <t>IZVOR 4.13.</t>
  </si>
  <si>
    <t>OSTALI PRIHODI PO POSEBNIM PROPISIMA</t>
  </si>
  <si>
    <t>IZVOR 5.</t>
  </si>
  <si>
    <t>POMOĆI</t>
  </si>
  <si>
    <t>IZVOR 5.1.</t>
  </si>
  <si>
    <t>TEKUĆE POMOĆI IZ DRŽAVNOG PRORAČUNA</t>
  </si>
  <si>
    <t>IZVOR 5.2.</t>
  </si>
  <si>
    <t>TEKUĆE POMOĆI IZ ŽUPANIJSKOG PRORAČUNA</t>
  </si>
  <si>
    <t>IZVOR 5.3.</t>
  </si>
  <si>
    <t>TEKUĆE POMOĆI OD HZZ-A</t>
  </si>
  <si>
    <t>IZVOR 5.4.</t>
  </si>
  <si>
    <t>TEKUĆE POMOĆI OD OSTALIH IZVANPRPRAČUNSKIH KORISNIKA DRŽAVNOG PRORAČUNA</t>
  </si>
  <si>
    <t>IZVOR 5.5.</t>
  </si>
  <si>
    <t>KAPITALNE POMOĆI OD OSTALIH IZVANPRORAČUNSKIH KORISNIKA DRŽAVNOG PRORAČUNA</t>
  </si>
  <si>
    <t>IZVOR 5.6.</t>
  </si>
  <si>
    <t>KAPITALNE POMOĆI IZ DRŽAVNOG PRORAČUNA TEMELJEM PRIJENOSA EU SREDSTAVA</t>
  </si>
  <si>
    <t>IZVOR 5.7.</t>
  </si>
  <si>
    <t>KAPITALNE POMOĆI IZ DRŽAVNOG PRORAČUNA</t>
  </si>
  <si>
    <t>IZVOR 5.8.</t>
  </si>
  <si>
    <t>TEKUĆE POMOĆI OD IZVANPRORAČUNSKIH KORISNIKA ŽUPANIJSKIH, GRADSKIH I OPĆINSKIH PRORAČUNA</t>
  </si>
  <si>
    <t>IZVOR 5.9.</t>
  </si>
  <si>
    <t>KAPITALNE POMOĆI OD OSTALIH SUBJEKATA UNUTAR OPĆEG PRORAČUNA</t>
  </si>
  <si>
    <t>IZVOR 5.10.</t>
  </si>
  <si>
    <t>IZVOR 7.</t>
  </si>
  <si>
    <t>PRIHODI OD PRODAJE ILI ZAMJENE NEFINANCIJSKE IMOVINE I NAKNADE S NASLOVA OSIGURANJA</t>
  </si>
  <si>
    <t>IZVOR 8.</t>
  </si>
  <si>
    <t>NAMJENSKI PRIMICI</t>
  </si>
  <si>
    <t>1</t>
  </si>
  <si>
    <t>2</t>
  </si>
  <si>
    <t>RAČUN PRIHODA I RASHODA PREMA IZVORIMA FINANCIRANJA</t>
  </si>
  <si>
    <t>VRSTA PRIHODA/PRIMITKA</t>
  </si>
  <si>
    <t>Izvršenje 01-06/2025.</t>
  </si>
  <si>
    <t>Izvršenje 01-06/2026.</t>
  </si>
  <si>
    <t>Index izvršenja u odnosu na 01-06/2025</t>
  </si>
  <si>
    <t>PRIHODI I PRIMICI PO IZVORIMA FINANCIRANJA</t>
  </si>
  <si>
    <t>RASHODI I IZDACI PO IZVORIMA FINANCIRANJA</t>
  </si>
  <si>
    <t>IZVOR 9.</t>
  </si>
  <si>
    <t>PRENESENA SREDSTVA IZ PRETHODNE GODINE</t>
  </si>
  <si>
    <t>Brojčana oznaka i naziv funkcijske klasifikacije</t>
  </si>
  <si>
    <t>RASHODI PREMA FUNKCIJSKOJ KLASIFIKACIJI</t>
  </si>
  <si>
    <t>01</t>
  </si>
  <si>
    <t>Opće javne usluge</t>
  </si>
  <si>
    <t>0111</t>
  </si>
  <si>
    <t>Izvršna i zakonodavna tijela</t>
  </si>
  <si>
    <t>02</t>
  </si>
  <si>
    <t>Obrana</t>
  </si>
  <si>
    <t>0220</t>
  </si>
  <si>
    <t>Civilna obrana</t>
  </si>
  <si>
    <t>03</t>
  </si>
  <si>
    <t>Javni red i sigurnost</t>
  </si>
  <si>
    <t>0320</t>
  </si>
  <si>
    <t>Usluge protupožarne zaštite</t>
  </si>
  <si>
    <t>0360</t>
  </si>
  <si>
    <t>Rashodi za javni red i sigurnost koji nisu drugdje svrstani</t>
  </si>
  <si>
    <t>04</t>
  </si>
  <si>
    <t>Ekonomski poslovi</t>
  </si>
  <si>
    <t>0421</t>
  </si>
  <si>
    <t>Poljoprivreda</t>
  </si>
  <si>
    <t>0423</t>
  </si>
  <si>
    <t>RIBOLOVSTVO I LOV</t>
  </si>
  <si>
    <t>0435</t>
  </si>
  <si>
    <t>Električna energija</t>
  </si>
  <si>
    <t>0451</t>
  </si>
  <si>
    <t>Cestovni promet</t>
  </si>
  <si>
    <t>0490</t>
  </si>
  <si>
    <t>Ekonomski poslovi koji nisu drugdje svrstani</t>
  </si>
  <si>
    <t>06</t>
  </si>
  <si>
    <t>Usluge unaprijeđenja stanovanja i zajednice</t>
  </si>
  <si>
    <t>0620</t>
  </si>
  <si>
    <t>Razvoj zajednice</t>
  </si>
  <si>
    <t>0660</t>
  </si>
  <si>
    <t>Rashodi vezani za sanovanje i kom. Pogodnost koji nisu drugdje svrstani</t>
  </si>
  <si>
    <t>07</t>
  </si>
  <si>
    <t xml:space="preserve">Zdravstvo </t>
  </si>
  <si>
    <t>0760</t>
  </si>
  <si>
    <t>Poslovi i usluge zdravstva koji nisu drugdje svrstani</t>
  </si>
  <si>
    <t>08</t>
  </si>
  <si>
    <t>Rekreacija, kultura i religija</t>
  </si>
  <si>
    <t>0840</t>
  </si>
  <si>
    <t>Religijske i druge službe zajednice</t>
  </si>
  <si>
    <t>0860</t>
  </si>
  <si>
    <t>Rashodi za rekreaciju, kulturu i religiju koji nisu drugdje svrstani</t>
  </si>
  <si>
    <t>09</t>
  </si>
  <si>
    <t>Obrazovanje</t>
  </si>
  <si>
    <t>0911</t>
  </si>
  <si>
    <t>Predškolsko obrazovanje</t>
  </si>
  <si>
    <t>0912</t>
  </si>
  <si>
    <t>Osnovno obrazovanje</t>
  </si>
  <si>
    <t>10</t>
  </si>
  <si>
    <t>Socijalna zaštita</t>
  </si>
  <si>
    <t>1070</t>
  </si>
  <si>
    <t>Socijalna pomoć stanovništvu koje nije obuhvaćeno redovnim socijalnim programom</t>
  </si>
  <si>
    <t>II. POSEBNI DIO</t>
  </si>
  <si>
    <t>Članak 3.</t>
  </si>
  <si>
    <t>IZVORNI PLAN 2025</t>
  </si>
  <si>
    <t>TEKUĆI PLAN 2025</t>
  </si>
  <si>
    <t>IZVRŠENJE DO 30.06.2026.</t>
  </si>
  <si>
    <t>Index izvršenja</t>
  </si>
  <si>
    <t>UKUPNO</t>
  </si>
  <si>
    <t>Razdjel :</t>
  </si>
  <si>
    <t>001</t>
  </si>
  <si>
    <t>PREDSTAVNIČKO TIJELO</t>
  </si>
  <si>
    <t>Glava :</t>
  </si>
  <si>
    <t>00101</t>
  </si>
  <si>
    <t>Korisnik :</t>
  </si>
  <si>
    <t>Program :</t>
  </si>
  <si>
    <t>1001</t>
  </si>
  <si>
    <t>OPĆINSKO VIJEĆE</t>
  </si>
  <si>
    <t>Aktivnost :</t>
  </si>
  <si>
    <t>A100001</t>
  </si>
  <si>
    <t>REDOVNA DJELATNOST</t>
  </si>
  <si>
    <t>Funkcijska klas. :</t>
  </si>
  <si>
    <t>51</t>
  </si>
  <si>
    <t>Materijalni rashodi</t>
  </si>
  <si>
    <t>1002</t>
  </si>
  <si>
    <t>POLITIČKE STRANKE</t>
  </si>
  <si>
    <t>A100002</t>
  </si>
  <si>
    <t>FINANCIRANJE POLITIČKIH AKTIVNOSTI</t>
  </si>
  <si>
    <t>Ostali rashodi</t>
  </si>
  <si>
    <t>T100001</t>
  </si>
  <si>
    <t>IZBORI</t>
  </si>
  <si>
    <t>1003</t>
  </si>
  <si>
    <t>FINANCIRANJE RADA VIJEĆA NACIONALNE MANJINE</t>
  </si>
  <si>
    <t>A100003</t>
  </si>
  <si>
    <t>VIJEĆE BOŠNJAČKE NACIONALNE MANJINE</t>
  </si>
  <si>
    <t>002</t>
  </si>
  <si>
    <t>IZVRŠNA VLAST - OPĆINSKI NAČELNIK I ZAMJENIK</t>
  </si>
  <si>
    <t>00201</t>
  </si>
  <si>
    <t>1004</t>
  </si>
  <si>
    <t>PRIPREMA I DONOŠENJE AKATA IZ DJELOKRUGA IZVRŠNIH TIJELA</t>
  </si>
  <si>
    <t>A100004</t>
  </si>
  <si>
    <t>Rashodi za zaposlene</t>
  </si>
  <si>
    <t>K100021</t>
  </si>
  <si>
    <t>NABAVA SLUŽBENOG AUTOMOBILA</t>
  </si>
  <si>
    <t>Rashodi za nabavu proizvedene dugotrajne imovine</t>
  </si>
  <si>
    <t>003</t>
  </si>
  <si>
    <t>JEDINSTVENI UPRAVNI ODJEL</t>
  </si>
  <si>
    <t>00301</t>
  </si>
  <si>
    <t>1005</t>
  </si>
  <si>
    <t>REDOVNA DJELATNOST JEDINSTVENOG UPRAVNOG ODJELA</t>
  </si>
  <si>
    <t>A100005</t>
  </si>
  <si>
    <t>STRUČNO, ADMINISTRATIVNO I TEHNIČKO OSOBLJE</t>
  </si>
  <si>
    <t>A100006</t>
  </si>
  <si>
    <t>TROŠKOVI REDOVNOG RADA</t>
  </si>
  <si>
    <t>413,47,51</t>
  </si>
  <si>
    <t>Financijski rashodi</t>
  </si>
  <si>
    <t>1006</t>
  </si>
  <si>
    <t>ODRŽAVANJE KOMUNALNE INFRASTRUKTURE</t>
  </si>
  <si>
    <t>A100007</t>
  </si>
  <si>
    <t>JAVNA RASVJETA</t>
  </si>
  <si>
    <t>43</t>
  </si>
  <si>
    <t>A100008</t>
  </si>
  <si>
    <t>NERAZVRSTANE CESTE</t>
  </si>
  <si>
    <t>A100009</t>
  </si>
  <si>
    <t>ZIMSKA SLUŽBA</t>
  </si>
  <si>
    <t>43,54</t>
  </si>
  <si>
    <t>A100010</t>
  </si>
  <si>
    <t>ODRŽAVANJE OSTALE KOMUNALNE INFRASTRUKTURE</t>
  </si>
  <si>
    <t>3,48,55</t>
  </si>
  <si>
    <t>1007</t>
  </si>
  <si>
    <t>OBILJEŽAVNJE PRIGODNIH DATUMA</t>
  </si>
  <si>
    <t>A100012</t>
  </si>
  <si>
    <t>DAN OPĆINE I OSTALI PRIGODNI DATUMI</t>
  </si>
  <si>
    <t>Pomoći dane u inozemstvo i unutar općeg proračuna</t>
  </si>
  <si>
    <t>1008</t>
  </si>
  <si>
    <t>SOCIJALNA SKRB</t>
  </si>
  <si>
    <t>A100013</t>
  </si>
  <si>
    <t>PROGRAM POMOĆI SOCIJALNO UGROŽENIM KATEGORIJAMA STANOVNIŠTVA</t>
  </si>
  <si>
    <t>Naknade građanima i kućanstvima na temelju osiguranja i druge naknade</t>
  </si>
  <si>
    <t>A100014</t>
  </si>
  <si>
    <t>HUMANITARNA DJELATNOST - CRVENI KRIŽ SLUNJ</t>
  </si>
  <si>
    <t>1009</t>
  </si>
  <si>
    <t>VJERSKE ZAJEDNICE</t>
  </si>
  <si>
    <t>A100015</t>
  </si>
  <si>
    <t>TEKUĆE DONACIJE VJERSKIM ZAJEDNICAMA</t>
  </si>
  <si>
    <t>1010</t>
  </si>
  <si>
    <t>POMOĆI UDRUGAMA</t>
  </si>
  <si>
    <t>A100016</t>
  </si>
  <si>
    <t>TEKUĆE DONACIJE UDRUGAMA GRAĐANA</t>
  </si>
  <si>
    <t>1011</t>
  </si>
  <si>
    <t>OSTALE AKTIVNOSTI - PREDŠKOLSKO I OSNOVNO OBRAZOVANJE</t>
  </si>
  <si>
    <t>A100017</t>
  </si>
  <si>
    <t>SUFINANCIRANJE VRTIĆA</t>
  </si>
  <si>
    <t>A100018</t>
  </si>
  <si>
    <t>TEKUĆE DONACIJE ŠKOLSTVU</t>
  </si>
  <si>
    <t>A100029</t>
  </si>
  <si>
    <t>EDUKATIVNE, KULTURNE I SPORTSKE AKTIVNOSTI DJECE</t>
  </si>
  <si>
    <t>57</t>
  </si>
  <si>
    <t>1012</t>
  </si>
  <si>
    <t>VATROGASTVO I CIVILNA ZAŠTITA</t>
  </si>
  <si>
    <t>A100019</t>
  </si>
  <si>
    <t>OSNOVNA DJELATNOST - DOBROVOLJNO VATROGASNO DRUŠTVO</t>
  </si>
  <si>
    <t>1,51</t>
  </si>
  <si>
    <t>A100020</t>
  </si>
  <si>
    <t>CIVILNA ZAŠTITA</t>
  </si>
  <si>
    <t>A100021</t>
  </si>
  <si>
    <t>GORSKA SLUŽBA SPAŠAVANJA</t>
  </si>
  <si>
    <t>1013</t>
  </si>
  <si>
    <t>POLJOPRIVREDA</t>
  </si>
  <si>
    <t>A100022</t>
  </si>
  <si>
    <t>POTPORE POLJOPRIVREDI</t>
  </si>
  <si>
    <t>1014</t>
  </si>
  <si>
    <t>GRADNJA OBJEKATA I UREĐAJA KOMUNALNE INFRASTRUKTURE</t>
  </si>
  <si>
    <t>K100002</t>
  </si>
  <si>
    <t>OBNOVA STAROG GRADA CETINA</t>
  </si>
  <si>
    <t>51,57</t>
  </si>
  <si>
    <t>57,59,8</t>
  </si>
  <si>
    <t>57,59</t>
  </si>
  <si>
    <t>Rashodi za nabavu neproizvedene dugotrajne imovine</t>
  </si>
  <si>
    <t>57,8</t>
  </si>
  <si>
    <t>Izdaci za otplatu glavnice primljenih kredita i zajmova</t>
  </si>
  <si>
    <t>K100003</t>
  </si>
  <si>
    <t>CESTE</t>
  </si>
  <si>
    <t>3,43,510,59</t>
  </si>
  <si>
    <t>43,510,59</t>
  </si>
  <si>
    <t>510,57,59,8</t>
  </si>
  <si>
    <t>K100004</t>
  </si>
  <si>
    <t>NOGOSTUP</t>
  </si>
  <si>
    <t>49</t>
  </si>
  <si>
    <t>52,59</t>
  </si>
  <si>
    <t>K100008</t>
  </si>
  <si>
    <t>GROBLJE CETINGRAD</t>
  </si>
  <si>
    <t>412,43</t>
  </si>
  <si>
    <t>411,412</t>
  </si>
  <si>
    <t>K100009</t>
  </si>
  <si>
    <t>ODLAGALIŠTE GLAVICA</t>
  </si>
  <si>
    <t>52</t>
  </si>
  <si>
    <t>510,57</t>
  </si>
  <si>
    <t>K100010</t>
  </si>
  <si>
    <t>NABAVA OPREME</t>
  </si>
  <si>
    <t>1,3</t>
  </si>
  <si>
    <t>K100011</t>
  </si>
  <si>
    <t>PROSTORNI PLANOVI</t>
  </si>
  <si>
    <t>K100019</t>
  </si>
  <si>
    <t>DRUŠTVENI DOM</t>
  </si>
  <si>
    <t>3,57,7</t>
  </si>
  <si>
    <t>Rashodi za dodatna ulaganja na nefinancijskoj imovini</t>
  </si>
  <si>
    <t>K100020</t>
  </si>
  <si>
    <t>ŠKOLSKA SPORTSKA DVORANA</t>
  </si>
  <si>
    <t>51,8</t>
  </si>
  <si>
    <t>1017</t>
  </si>
  <si>
    <t>LJEKARNA</t>
  </si>
  <si>
    <t>A100026</t>
  </si>
  <si>
    <t>SUFINANCIRANJE DJELATNOSTI LJEKARNE</t>
  </si>
  <si>
    <t>1018</t>
  </si>
  <si>
    <t>PROGRAM ZAŠTITE DIVLJAČI</t>
  </si>
  <si>
    <t>A100027</t>
  </si>
  <si>
    <t>1019</t>
  </si>
  <si>
    <t>UDJELI U TRGOVAČKIM DRUŠTVIMA</t>
  </si>
  <si>
    <t>A100028</t>
  </si>
  <si>
    <t>45</t>
  </si>
  <si>
    <t>Izdaci za dionice i udjele u glavnici</t>
  </si>
  <si>
    <t>004</t>
  </si>
  <si>
    <t>VLASTITI KOMUNALNI POGON</t>
  </si>
  <si>
    <t>00401</t>
  </si>
  <si>
    <t>1015</t>
  </si>
  <si>
    <t>REDOVNA DJELATNOST VLASTITOG KOMUNALNOG POGONA</t>
  </si>
  <si>
    <t>A100024</t>
  </si>
  <si>
    <t>A100025</t>
  </si>
  <si>
    <t>410,42,45</t>
  </si>
  <si>
    <t>1016</t>
  </si>
  <si>
    <t>OPREMANJE I UREĐENJE VLASTITOG KOMUNALNOG POGONA</t>
  </si>
  <si>
    <t>K100013</t>
  </si>
  <si>
    <t>NABAVA KAMIONA</t>
  </si>
  <si>
    <t>45,49,510</t>
  </si>
  <si>
    <t xml:space="preserve">                  Rashodi poslovanja, rashodi za nabavu nefinancijske imovine i izdaci za financijsku imovinu i otplatu zajmova, raspoređuju se po korisnicima i programima u Posebnom dijelu Proračuna kako slijedi:</t>
  </si>
  <si>
    <t>Članak 4.</t>
  </si>
  <si>
    <t>Izvještaj o izvršenju Proračuna Općine Cetingrad za razdoblje od 01.01.2026. do 30.06.2026. godine stupa na snagu osmi dan od dana objave u ''Glasniku Karlovačke županije''.</t>
  </si>
  <si>
    <t xml:space="preserve">                 Franjo Cindrić</t>
  </si>
  <si>
    <t>Članak 2.</t>
  </si>
  <si>
    <t>Pregled ostvarenih prihoda i primitaka, rashoda i izdataka proračuna Općine Cetingrad za razdoblje od 01.01.2026. - 30.06.2026. godine utvrđuju se u Računu prihoda i rashoda i Računu financiranja, kako slijedi:</t>
  </si>
  <si>
    <t>RAČUN PRIHODA I RASHODA</t>
  </si>
  <si>
    <t>C</t>
  </si>
  <si>
    <t>E</t>
  </si>
  <si>
    <t>F</t>
  </si>
  <si>
    <t>Brojčana oznaka i naziv računa prihoda i rashoda</t>
  </si>
  <si>
    <t>Izvršenje I-VI 2025.</t>
  </si>
  <si>
    <t>Indeks izvršenja u odnosu na 2025 (F/C*100)</t>
  </si>
  <si>
    <t>Indeks izvršenja u odnosu na tekući plan (F/E*100)</t>
  </si>
  <si>
    <t>61</t>
  </si>
  <si>
    <t>Prihodi od poreza</t>
  </si>
  <si>
    <t>611</t>
  </si>
  <si>
    <t>Porez i prirez na dohodak</t>
  </si>
  <si>
    <t>6111</t>
  </si>
  <si>
    <t>Porez i prirez na dohodak od nesamostalnog rada</t>
  </si>
  <si>
    <t>613</t>
  </si>
  <si>
    <t>Porezi na imovinu</t>
  </si>
  <si>
    <t>6131</t>
  </si>
  <si>
    <t>Stalni porezi na nepokretnu imovinu (zemlju, zgrade, kuće i ostalo)</t>
  </si>
  <si>
    <t>6134</t>
  </si>
  <si>
    <t>Povremeni porezi na imovinu</t>
  </si>
  <si>
    <t>614</t>
  </si>
  <si>
    <t>Porezi na robu i usluge</t>
  </si>
  <si>
    <t>6142</t>
  </si>
  <si>
    <t>Porez na promet</t>
  </si>
  <si>
    <t>63</t>
  </si>
  <si>
    <t>Pomoći iz inozemstva (darovnice) i od subjekata unutar općeg proračuna</t>
  </si>
  <si>
    <t>633</t>
  </si>
  <si>
    <t>Pomoći iz proračuna</t>
  </si>
  <si>
    <t>6331</t>
  </si>
  <si>
    <t>Tekuće pomoći iz proračuna</t>
  </si>
  <si>
    <t>6332</t>
  </si>
  <si>
    <t>Kapitalne pomoći iz proračuna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</si>
  <si>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</si>
  <si>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</si>
  <si>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</si>
  <si>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</si>
  <si>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</si>
  <si>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</si>
  <si>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635</t>
  </si>
  <si>
    <t>Pomoći izravnanja za decentralizirane funkcije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</si>
  <si>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</si>
  <si>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</si>
  <si>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</si>
  <si>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</si>
  <si>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</si>
  <si>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</si>
  <si>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642</t>
  </si>
  <si>
    <t>Prihodi od nefinancijske imovine</t>
  </si>
  <si>
    <t>6422</t>
  </si>
  <si>
    <t>Prihodi od zakupa i iznajmljivanja imovine</t>
  </si>
  <si>
    <t>6423</t>
  </si>
  <si>
    <t>Naknada za korištenje nefinancijske imovine</t>
  </si>
  <si>
    <t>65</t>
  </si>
  <si>
    <t>Prihodi od upravnih i administrativnih pristojbi, pristojbi po posebnim propisima i naknada</t>
  </si>
  <si>
    <t>652</t>
  </si>
  <si>
    <t>Prihodi po posebnim propisima</t>
  </si>
  <si>
    <t>6524</t>
  </si>
  <si>
    <t>Doprinosi za šume</t>
  </si>
  <si>
    <t>6526</t>
  </si>
  <si>
    <t>Ostali nespomenuti prihodi</t>
  </si>
  <si>
    <t>65262</t>
  </si>
  <si>
    <t>Naknada za obavljanje pratećih djelatnosti</t>
  </si>
  <si>
    <t>652695</t>
  </si>
  <si>
    <t>Prihodi od godišnje grobne naknade</t>
  </si>
  <si>
    <t>652698</t>
  </si>
  <si>
    <t>Prihodi od naknade za grobno mjesto</t>
  </si>
  <si>
    <t>653</t>
  </si>
  <si>
    <t>Komunalni doprinosi i naknade</t>
  </si>
  <si>
    <t>6531</t>
  </si>
  <si>
    <t>Komunalni doprinosi</t>
  </si>
  <si>
    <t>6532</t>
  </si>
  <si>
    <t>Komunalne naknade</t>
  </si>
  <si>
    <t>6533</t>
  </si>
  <si>
    <t>Naknade za priključak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</si>
  <si>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</si>
  <si>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</si>
  <si>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</si>
  <si>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</si>
  <si>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</si>
  <si>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</si>
  <si>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31</t>
  </si>
  <si>
    <t>311</t>
  </si>
  <si>
    <t>Plaće (Bruto)</t>
  </si>
  <si>
    <t>3111</t>
  </si>
  <si>
    <t>Plaće za redovan rad</t>
  </si>
  <si>
    <t>Ostali rashodi za zaposlene</t>
  </si>
  <si>
    <t>32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</si>
  <si>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</si>
  <si>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</si>
  <si>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</si>
  <si>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</si>
  <si>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</si>
  <si>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</si>
  <si>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</si>
  <si>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</si>
  <si>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</si>
  <si>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</si>
  <si>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</si>
  <si>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</si>
  <si>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</si>
  <si>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</si>
  <si>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</si>
  <si>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</si>
  <si>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</si>
  <si>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</si>
  <si>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</si>
  <si>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</si>
  <si>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</si>
  <si>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</si>
  <si>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</si>
  <si>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</si>
  <si>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</si>
  <si>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</si>
  <si>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</si>
  <si>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</si>
  <si>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</si>
  <si>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</si>
  <si>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</si>
  <si>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</si>
  <si>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</si>
  <si>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</si>
  <si>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</si>
  <si>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</si>
  <si>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</si>
  <si>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</si>
  <si>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</si>
  <si>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</si>
  <si>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</si>
  <si>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</si>
  <si>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</si>
  <si>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</si>
  <si>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</si>
  <si>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</si>
  <si>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</si>
  <si>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</si>
  <si>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</si>
  <si>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</si>
  <si>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</si>
  <si>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</si>
  <si>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</si>
  <si>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</t>
  </si>
  <si>
    <t>3295</t>
  </si>
  <si>
    <t>Pristojbe i naknade</t>
  </si>
  <si>
    <t>3299</t>
  </si>
  <si>
    <t>34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</si>
  <si>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</si>
  <si>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</si>
  <si>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</si>
  <si>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</si>
  <si>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3425</t>
  </si>
  <si>
    <t>Kamate za odobrene, a nerealizirane kredite i zajmove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</si>
  <si>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</si>
  <si>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</si>
  <si>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</si>
  <si>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</si>
  <si>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</si>
  <si>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</si>
  <si>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</si>
  <si>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 i zadrugama, poljoprivrednicima i obrtnicima izvan javnog sektora</t>
  </si>
  <si>
    <t>3522</t>
  </si>
  <si>
    <t>Subvencije trgovačkim društvima i zadrugama izvan javnog sektora</t>
  </si>
  <si>
    <t>36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</si>
  <si>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</si>
  <si>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</si>
  <si>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</si>
  <si>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</si>
  <si>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</si>
  <si>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</si>
  <si>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</si>
  <si>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</si>
  <si>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37</t>
  </si>
  <si>
    <t>371</t>
  </si>
  <si>
    <t>Naknade građanima i kućanstvima na temelju osiguranja</t>
  </si>
  <si>
    <t>3711</t>
  </si>
  <si>
    <t>Naknade građanima i kućanstvima u novcu</t>
  </si>
  <si>
    <t>372</t>
  </si>
  <si>
    <t>Ostale naknade građanima i kućanstvima iz proračuna</t>
  </si>
  <si>
    <t>3721</t>
  </si>
  <si>
    <t>3722</t>
  </si>
  <si>
    <t>Naknade građanima i kućanstvima u naravi</t>
  </si>
  <si>
    <t>38</t>
  </si>
  <si>
    <t>381</t>
  </si>
  <si>
    <t>Tekuće donacije</t>
  </si>
  <si>
    <t>3811</t>
  </si>
  <si>
    <t>Tekuće donacije u novcu</t>
  </si>
  <si>
    <t>382</t>
  </si>
  <si>
    <t>Kapitalne donacije</t>
  </si>
  <si>
    <t>3821</t>
  </si>
  <si>
    <t>Kapitalne donacije neprofitnim organizacijama</t>
  </si>
  <si>
    <t>41</t>
  </si>
  <si>
    <t>412</t>
  </si>
  <si>
    <t>Nematerijalna imovina</t>
  </si>
  <si>
    <t>4124</t>
  </si>
  <si>
    <t>Ostala prava</t>
  </si>
  <si>
    <t>42</t>
  </si>
  <si>
    <t>421</t>
  </si>
  <si>
    <t>Građevinski objekti</t>
  </si>
  <si>
    <t>4212</t>
  </si>
  <si>
    <t>Poslovni objekti</t>
  </si>
  <si>
    <t>4213</t>
  </si>
  <si>
    <t>Ceste, željeznice i ostali prometni objekti</t>
  </si>
  <si>
    <t>4214</t>
  </si>
  <si>
    <t>Ostali građevinski objekti</t>
  </si>
  <si>
    <t>4221</t>
  </si>
  <si>
    <t>Uredska oprema i namještaj</t>
  </si>
  <si>
    <t>423</t>
  </si>
  <si>
    <t>Prijevozna sredstva</t>
  </si>
  <si>
    <t>4231</t>
  </si>
  <si>
    <t>Prijevozna sredstva u cestovnom prometu</t>
  </si>
  <si>
    <t>42311</t>
  </si>
  <si>
    <t>Osobni automobili</t>
  </si>
  <si>
    <t>426</t>
  </si>
  <si>
    <t>Nematerijalna proizvedena imovina</t>
  </si>
  <si>
    <t>4264</t>
  </si>
  <si>
    <t>Ostala nematerijalna proizvedena imovina</t>
  </si>
  <si>
    <t>451</t>
  </si>
  <si>
    <t>Dodatna ulaganja na građevinskim objektima</t>
  </si>
  <si>
    <t>4511</t>
  </si>
  <si>
    <t>8.</t>
  </si>
  <si>
    <t>5.</t>
  </si>
  <si>
    <t>92</t>
  </si>
  <si>
    <t>Rezultat poslovanja</t>
  </si>
  <si>
    <t>921</t>
  </si>
  <si>
    <t>Utvrđivanje rezultata poslovanja</t>
  </si>
  <si>
    <t>9211</t>
  </si>
  <si>
    <t>Obračun  prihoda i rashoda poslovanja</t>
  </si>
  <si>
    <t>638</t>
  </si>
  <si>
    <t>Pomoći temeljem prijenosa EU sredstava</t>
  </si>
  <si>
    <t>6421</t>
  </si>
  <si>
    <t>Naknade za koncesije</t>
  </si>
  <si>
    <t>312</t>
  </si>
  <si>
    <t>313</t>
  </si>
  <si>
    <t>Doprinosi na plaće</t>
  </si>
  <si>
    <t>Cetingrad, 30. rujan 2026. godine</t>
  </si>
  <si>
    <t>Cetingrad, 30. rujna 2026. godine</t>
  </si>
  <si>
    <t xml:space="preserve">   Predsjednik Općinskog vijeća</t>
  </si>
  <si>
    <t>KLASA: 400-01/25-01/02</t>
  </si>
  <si>
    <t>URBROJ: 2133-7-03/1-26-2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</si>
</sst>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rgb="FFFFFFFF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rgb="FFFF0000"/>
      <name val="Tahoma"/>
      <family val="2"/>
      <charset val="238"/>
    </font>
    <font>
      <b/>
      <sz val="12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6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A6CA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2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/>
    <xf numFmtId="0" fontId="14" fillId="0" borderId="0" xfId="0" applyFont="1"/>
    <xf numFmtId="49" fontId="12" fillId="2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 wrapText="1"/>
    </xf>
    <xf numFmtId="164" fontId="15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 wrapText="1"/>
    </xf>
    <xf numFmtId="164" fontId="17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 wrapText="1"/>
    </xf>
    <xf numFmtId="164" fontId="18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49" fontId="18" fillId="2" borderId="0" xfId="0" applyNumberFormat="1" applyFont="1" applyFill="1" applyAlignment="1">
      <alignment vertical="center"/>
    </xf>
    <xf numFmtId="49" fontId="18" fillId="2" borderId="0" xfId="0" applyNumberFormat="1" applyFont="1" applyFill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49" fontId="16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49" fontId="23" fillId="2" borderId="0" xfId="0" applyNumberFormat="1" applyFont="1" applyFill="1" applyAlignment="1">
      <alignment horizontal="center" vertical="center" wrapText="1"/>
    </xf>
    <xf numFmtId="164" fontId="23" fillId="2" borderId="0" xfId="0" applyNumberFormat="1" applyFont="1" applyFill="1" applyAlignment="1">
      <alignment horizontal="center" vertical="center" wrapText="1"/>
    </xf>
    <xf numFmtId="4" fontId="23" fillId="2" borderId="0" xfId="0" applyNumberFormat="1" applyFont="1" applyFill="1" applyAlignment="1">
      <alignment horizontal="center" vertical="center" wrapText="1"/>
    </xf>
    <xf numFmtId="49" fontId="24" fillId="3" borderId="0" xfId="0" applyNumberFormat="1" applyFont="1" applyFill="1" applyAlignment="1">
      <alignment vertical="center"/>
    </xf>
    <xf numFmtId="49" fontId="24" fillId="3" borderId="0" xfId="0" applyNumberFormat="1" applyFont="1" applyFill="1" applyAlignment="1">
      <alignment horizontal="left" vertical="center" wrapText="1"/>
    </xf>
    <xf numFmtId="164" fontId="24" fillId="3" borderId="0" xfId="0" applyNumberFormat="1" applyFont="1" applyFill="1" applyAlignment="1">
      <alignment vertical="center"/>
    </xf>
    <xf numFmtId="4" fontId="24" fillId="3" borderId="0" xfId="0" applyNumberFormat="1" applyFont="1" applyFill="1" applyAlignment="1">
      <alignment vertical="center"/>
    </xf>
    <xf numFmtId="49" fontId="25" fillId="12" borderId="0" xfId="0" applyNumberFormat="1" applyFont="1" applyFill="1" applyAlignment="1">
      <alignment horizontal="right" vertical="center"/>
    </xf>
    <xf numFmtId="49" fontId="25" fillId="12" borderId="0" xfId="0" applyNumberFormat="1" applyFont="1" applyFill="1" applyAlignment="1">
      <alignment vertical="center" wrapText="1"/>
    </xf>
    <xf numFmtId="164" fontId="25" fillId="12" borderId="0" xfId="0" applyNumberFormat="1" applyFont="1" applyFill="1" applyAlignment="1">
      <alignment vertical="center"/>
    </xf>
    <xf numFmtId="4" fontId="25" fillId="12" borderId="0" xfId="0" applyNumberFormat="1" applyFont="1" applyFill="1" applyAlignment="1">
      <alignment vertical="center"/>
    </xf>
    <xf numFmtId="49" fontId="24" fillId="12" borderId="0" xfId="0" applyNumberFormat="1" applyFont="1" applyFill="1" applyAlignment="1">
      <alignment horizontal="right" vertical="center"/>
    </xf>
    <xf numFmtId="49" fontId="24" fillId="12" borderId="0" xfId="0" applyNumberFormat="1" applyFont="1" applyFill="1" applyAlignment="1">
      <alignment vertical="center" wrapText="1"/>
    </xf>
    <xf numFmtId="164" fontId="24" fillId="12" borderId="0" xfId="0" applyNumberFormat="1" applyFont="1" applyFill="1" applyAlignment="1">
      <alignment vertical="center"/>
    </xf>
    <xf numFmtId="4" fontId="24" fillId="1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49" fontId="0" fillId="8" borderId="0" xfId="0" applyNumberFormat="1" applyFill="1"/>
    <xf numFmtId="49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4" fontId="12" fillId="2" borderId="0" xfId="0" applyNumberFormat="1" applyFont="1" applyFill="1" applyAlignment="1">
      <alignment vertical="center"/>
    </xf>
    <xf numFmtId="2" fontId="12" fillId="2" borderId="0" xfId="0" applyNumberFormat="1" applyFont="1" applyFill="1" applyAlignment="1">
      <alignment vertical="center"/>
    </xf>
    <xf numFmtId="164" fontId="13" fillId="3" borderId="0" xfId="0" applyNumberFormat="1" applyFont="1" applyFill="1" applyAlignment="1">
      <alignment vertical="center"/>
    </xf>
    <xf numFmtId="2" fontId="13" fillId="3" borderId="0" xfId="0" applyNumberFormat="1" applyFont="1" applyFill="1" applyAlignment="1">
      <alignment vertical="center"/>
    </xf>
    <xf numFmtId="164" fontId="0" fillId="8" borderId="0" xfId="0" applyNumberFormat="1" applyFill="1" applyAlignment="1">
      <alignment vertical="center"/>
    </xf>
    <xf numFmtId="0" fontId="12" fillId="0" borderId="0" xfId="0" applyFont="1" applyAlignment="1">
      <alignment vertical="center"/>
    </xf>
    <xf numFmtId="49" fontId="13" fillId="3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49" fontId="18" fillId="0" borderId="0" xfId="0" applyNumberFormat="1" applyFont="1"/>
    <xf numFmtId="49" fontId="18" fillId="0" borderId="0" xfId="0" applyNumberFormat="1" applyFont="1" applyAlignment="1">
      <alignment wrapText="1"/>
    </xf>
    <xf numFmtId="164" fontId="18" fillId="0" borderId="0" xfId="0" applyNumberFormat="1" applyFont="1"/>
    <xf numFmtId="0" fontId="18" fillId="0" borderId="0" xfId="0" applyFont="1"/>
    <xf numFmtId="49" fontId="18" fillId="2" borderId="0" xfId="0" applyNumberFormat="1" applyFont="1" applyFill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49" fontId="18" fillId="2" borderId="0" xfId="0" applyNumberFormat="1" applyFont="1" applyFill="1"/>
    <xf numFmtId="49" fontId="18" fillId="2" borderId="0" xfId="0" applyNumberFormat="1" applyFont="1" applyFill="1" applyAlignment="1">
      <alignment wrapText="1"/>
    </xf>
    <xf numFmtId="164" fontId="18" fillId="2" borderId="0" xfId="0" applyNumberFormat="1" applyFont="1" applyFill="1"/>
    <xf numFmtId="2" fontId="18" fillId="2" borderId="0" xfId="0" applyNumberFormat="1" applyFont="1" applyFill="1"/>
    <xf numFmtId="49" fontId="15" fillId="3" borderId="0" xfId="0" applyNumberFormat="1" applyFont="1" applyFill="1" applyAlignment="1">
      <alignment horizontal="right"/>
    </xf>
    <xf numFmtId="49" fontId="15" fillId="3" borderId="0" xfId="0" applyNumberFormat="1" applyFont="1" applyFill="1" applyAlignment="1">
      <alignment wrapText="1"/>
    </xf>
    <xf numFmtId="164" fontId="15" fillId="3" borderId="0" xfId="0" applyNumberFormat="1" applyFont="1" applyFill="1"/>
    <xf numFmtId="2" fontId="15" fillId="3" borderId="0" xfId="0" applyNumberFormat="1" applyFont="1" applyFill="1"/>
    <xf numFmtId="49" fontId="15" fillId="0" borderId="0" xfId="0" applyNumberFormat="1" applyFont="1" applyAlignment="1">
      <alignment horizontal="right"/>
    </xf>
    <xf numFmtId="49" fontId="15" fillId="0" borderId="0" xfId="0" applyNumberFormat="1" applyFont="1" applyAlignment="1">
      <alignment wrapText="1"/>
    </xf>
    <xf numFmtId="164" fontId="15" fillId="0" borderId="0" xfId="0" applyNumberFormat="1" applyFont="1"/>
    <xf numFmtId="2" fontId="15" fillId="0" borderId="0" xfId="0" applyNumberFormat="1" applyFont="1"/>
    <xf numFmtId="2" fontId="15" fillId="11" borderId="0" xfId="0" applyNumberFormat="1" applyFont="1" applyFill="1"/>
    <xf numFmtId="0" fontId="15" fillId="0" borderId="0" xfId="0" applyFont="1"/>
    <xf numFmtId="0" fontId="4" fillId="9" borderId="0" xfId="0" applyFont="1" applyFill="1"/>
    <xf numFmtId="49" fontId="4" fillId="9" borderId="0" xfId="0" applyNumberFormat="1" applyFont="1" applyFill="1"/>
    <xf numFmtId="4" fontId="4" fillId="9" borderId="0" xfId="0" applyNumberFormat="1" applyFont="1" applyFill="1"/>
    <xf numFmtId="0" fontId="4" fillId="5" borderId="0" xfId="0" applyFont="1" applyFill="1"/>
    <xf numFmtId="49" fontId="4" fillId="5" borderId="0" xfId="0" applyNumberFormat="1" applyFont="1" applyFill="1"/>
    <xf numFmtId="4" fontId="4" fillId="5" borderId="0" xfId="0" applyNumberFormat="1" applyFont="1" applyFill="1"/>
    <xf numFmtId="0" fontId="3" fillId="10" borderId="0" xfId="0" applyFont="1" applyFill="1"/>
    <xf numFmtId="49" fontId="3" fillId="10" borderId="0" xfId="0" applyNumberFormat="1" applyFont="1" applyFill="1"/>
    <xf numFmtId="4" fontId="3" fillId="10" borderId="0" xfId="0" applyNumberFormat="1" applyFont="1" applyFill="1"/>
    <xf numFmtId="0" fontId="4" fillId="6" borderId="0" xfId="0" applyFont="1" applyFill="1"/>
    <xf numFmtId="49" fontId="4" fillId="6" borderId="0" xfId="0" applyNumberFormat="1" applyFont="1" applyFill="1"/>
    <xf numFmtId="4" fontId="4" fillId="6" borderId="0" xfId="0" applyNumberFormat="1" applyFont="1" applyFill="1"/>
    <xf numFmtId="0" fontId="3" fillId="4" borderId="0" xfId="0" applyFont="1" applyFill="1"/>
    <xf numFmtId="49" fontId="3" fillId="4" borderId="0" xfId="0" applyNumberFormat="1" applyFont="1" applyFill="1"/>
    <xf numFmtId="4" fontId="3" fillId="4" borderId="0" xfId="0" applyNumberFormat="1" applyFont="1" applyFill="1"/>
    <xf numFmtId="0" fontId="3" fillId="3" borderId="0" xfId="0" applyFont="1" applyFill="1"/>
    <xf numFmtId="49" fontId="3" fillId="3" borderId="0" xfId="0" applyNumberFormat="1" applyFont="1" applyFill="1"/>
    <xf numFmtId="4" fontId="3" fillId="3" borderId="0" xfId="0" applyNumberFormat="1" applyFont="1" applyFill="1"/>
    <xf numFmtId="0" fontId="3" fillId="7" borderId="0" xfId="0" applyFont="1" applyFill="1"/>
    <xf numFmtId="49" fontId="3" fillId="7" borderId="0" xfId="0" applyNumberFormat="1" applyFont="1" applyFill="1"/>
    <xf numFmtId="4" fontId="3" fillId="7" borderId="0" xfId="0" applyNumberFormat="1" applyFont="1" applyFill="1"/>
    <xf numFmtId="0" fontId="5" fillId="7" borderId="0" xfId="0" applyFont="1" applyFill="1"/>
    <xf numFmtId="49" fontId="5" fillId="7" borderId="0" xfId="0" applyNumberFormat="1" applyFont="1" applyFill="1"/>
    <xf numFmtId="4" fontId="5" fillId="7" borderId="0" xfId="0" applyNumberFormat="1" applyFont="1" applyFill="1"/>
    <xf numFmtId="0" fontId="6" fillId="13" borderId="0" xfId="0" applyFont="1" applyFill="1" applyAlignment="1">
      <alignment vertical="center"/>
    </xf>
    <xf numFmtId="49" fontId="6" fillId="13" borderId="0" xfId="0" applyNumberFormat="1" applyFont="1" applyFill="1" applyAlignment="1">
      <alignment vertical="center"/>
    </xf>
    <xf numFmtId="4" fontId="7" fillId="13" borderId="0" xfId="0" applyNumberFormat="1" applyFont="1" applyFill="1" applyAlignment="1">
      <alignment horizontal="center" vertical="center" wrapText="1"/>
    </xf>
    <xf numFmtId="4" fontId="7" fillId="13" borderId="0" xfId="0" applyNumberFormat="1" applyFont="1" applyFill="1" applyAlignment="1">
      <alignment horizontal="right" vertical="center" wrapText="1"/>
    </xf>
    <xf numFmtId="0" fontId="26" fillId="13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14" fillId="0" borderId="1" xfId="0" applyFont="1" applyBorder="1"/>
    <xf numFmtId="49" fontId="13" fillId="0" borderId="0" xfId="0" applyNumberFormat="1" applyFont="1"/>
    <xf numFmtId="0" fontId="13" fillId="0" borderId="0" xfId="0" applyFont="1"/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8" fillId="0" borderId="0" xfId="0" applyNumberFormat="1" applyFont="1"/>
    <xf numFmtId="49" fontId="12" fillId="0" borderId="0" xfId="0" applyNumberFormat="1" applyFont="1" applyAlignment="1">
      <alignment wrapText="1"/>
    </xf>
    <xf numFmtId="164" fontId="12" fillId="0" borderId="0" xfId="0" applyNumberFormat="1" applyFont="1"/>
    <xf numFmtId="4" fontId="12" fillId="0" borderId="0" xfId="0" applyNumberFormat="1" applyFont="1"/>
    <xf numFmtId="49" fontId="12" fillId="0" borderId="0" xfId="0" applyNumberFormat="1" applyFont="1"/>
    <xf numFmtId="164" fontId="13" fillId="0" borderId="0" xfId="0" applyNumberFormat="1" applyFont="1" applyAlignment="1">
      <alignment horizontal="center"/>
    </xf>
    <xf numFmtId="164" fontId="13" fillId="0" borderId="0" xfId="0" applyNumberFormat="1" applyFont="1"/>
    <xf numFmtId="49" fontId="12" fillId="2" borderId="0" xfId="0" applyNumberFormat="1" applyFont="1" applyFill="1" applyAlignment="1">
      <alignment horizontal="center" vertical="center" wrapText="1"/>
    </xf>
    <xf numFmtId="4" fontId="12" fillId="2" borderId="0" xfId="0" applyNumberFormat="1" applyFont="1" applyFill="1" applyAlignment="1">
      <alignment horizontal="center" vertical="center" wrapText="1"/>
    </xf>
    <xf numFmtId="49" fontId="27" fillId="3" borderId="0" xfId="0" applyNumberFormat="1" applyFont="1" applyFill="1"/>
    <xf numFmtId="49" fontId="27" fillId="3" borderId="0" xfId="0" applyNumberFormat="1" applyFont="1" applyFill="1" applyAlignment="1">
      <alignment horizontal="left" wrapText="1"/>
    </xf>
    <xf numFmtId="164" fontId="27" fillId="3" borderId="0" xfId="0" applyNumberFormat="1" applyFont="1" applyFill="1"/>
    <xf numFmtId="4" fontId="27" fillId="3" borderId="0" xfId="0" applyNumberFormat="1" applyFont="1" applyFill="1"/>
    <xf numFmtId="49" fontId="27" fillId="4" borderId="0" xfId="0" applyNumberFormat="1" applyFont="1" applyFill="1" applyAlignment="1">
      <alignment horizontal="right"/>
    </xf>
    <xf numFmtId="49" fontId="27" fillId="4" borderId="0" xfId="0" applyNumberFormat="1" applyFont="1" applyFill="1" applyAlignment="1">
      <alignment wrapText="1"/>
    </xf>
    <xf numFmtId="164" fontId="27" fillId="4" borderId="0" xfId="0" applyNumberFormat="1" applyFont="1" applyFill="1"/>
    <xf numFmtId="4" fontId="27" fillId="4" borderId="0" xfId="0" applyNumberFormat="1" applyFont="1" applyFill="1"/>
    <xf numFmtId="49" fontId="27" fillId="14" borderId="0" xfId="0" applyNumberFormat="1" applyFont="1" applyFill="1" applyAlignment="1">
      <alignment horizontal="right"/>
    </xf>
    <xf numFmtId="49" fontId="27" fillId="14" borderId="0" xfId="0" applyNumberFormat="1" applyFont="1" applyFill="1" applyAlignment="1">
      <alignment wrapText="1"/>
    </xf>
    <xf numFmtId="164" fontId="27" fillId="14" borderId="0" xfId="0" applyNumberFormat="1" applyFont="1" applyFill="1"/>
    <xf numFmtId="4" fontId="27" fillId="14" borderId="0" xfId="0" applyNumberFormat="1" applyFont="1" applyFill="1"/>
    <xf numFmtId="49" fontId="13" fillId="0" borderId="0" xfId="0" applyNumberFormat="1" applyFont="1" applyAlignment="1">
      <alignment horizontal="right"/>
    </xf>
    <xf numFmtId="49" fontId="13" fillId="0" borderId="0" xfId="0" applyNumberFormat="1" applyFont="1" applyAlignment="1">
      <alignment wrapText="1"/>
    </xf>
    <xf numFmtId="4" fontId="13" fillId="0" borderId="0" xfId="0" applyNumberFormat="1" applyFont="1"/>
    <xf numFmtId="164" fontId="13" fillId="8" borderId="0" xfId="0" applyNumberFormat="1" applyFont="1" applyFill="1"/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wrapText="1"/>
    </xf>
    <xf numFmtId="164" fontId="27" fillId="0" borderId="0" xfId="0" applyNumberFormat="1" applyFont="1"/>
    <xf numFmtId="4" fontId="27" fillId="0" borderId="0" xfId="0" applyNumberFormat="1" applyFont="1"/>
    <xf numFmtId="4" fontId="27" fillId="11" borderId="0" xfId="0" applyNumberFormat="1" applyFont="1" applyFill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2" fontId="13" fillId="0" borderId="0" xfId="0" applyNumberFormat="1" applyFont="1" applyFill="1" applyAlignment="1">
      <alignment vertical="center"/>
    </xf>
    <xf numFmtId="2" fontId="13" fillId="2" borderId="0" xfId="0" applyNumberFormat="1" applyFont="1" applyFill="1" applyAlignment="1">
      <alignment vertical="center"/>
    </xf>
    <xf numFmtId="2" fontId="27" fillId="2" borderId="0" xfId="0" applyNumberFormat="1" applyFont="1" applyFill="1" applyAlignment="1">
      <alignment vertical="center"/>
    </xf>
    <xf numFmtId="2" fontId="15" fillId="0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47625</xdr:rowOff>
    </xdr:from>
    <xdr:to>
      <xdr:col>3</xdr:col>
      <xdr:colOff>524173</xdr:colOff>
      <xdr:row>7</xdr:row>
      <xdr:rowOff>162100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C82A1DE-286E-459A-F2F2-240D1AAAA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47650"/>
          <a:ext cx="2133898" cy="1257475"/>
        </a:xfrm>
        <a:prstGeom prst="rect">
          <a:avLst/>
        </a:prstGeom>
      </xdr:spPr>
    </xdr:pic>
    <xdr:clientData/>
  </xdr:twoCellAnchor>
  <xdr:twoCellAnchor editAs="oneCell">
    <xdr:from>
      <xdr:col>11</xdr:col>
      <xdr:colOff>492125</xdr:colOff>
      <xdr:row>1</xdr:row>
      <xdr:rowOff>111125</xdr:rowOff>
    </xdr:from>
    <xdr:to>
      <xdr:col>13</xdr:col>
      <xdr:colOff>47625</xdr:colOff>
      <xdr:row>7</xdr:row>
      <xdr:rowOff>9847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ACB5B010-EA06-264A-1E56-BBD2B5569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7875" y="317500"/>
          <a:ext cx="762000" cy="1041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1D7E-258E-43AD-9D9C-03D4ECCB89BF}">
  <sheetPr>
    <pageSetUpPr fitToPage="1"/>
  </sheetPr>
  <dimension ref="A1:N31"/>
  <sheetViews>
    <sheetView view="pageBreakPreview" zoomScale="60" zoomScaleNormal="100" workbookViewId="0">
      <selection activeCell="F5" sqref="F5"/>
    </sheetView>
  </sheetViews>
  <sheetFormatPr defaultRowHeight="15" x14ac:dyDescent="0.25"/>
  <sheetData>
    <row r="1" spans="1:14" ht="15.75" x14ac:dyDescent="0.25">
      <c r="J1" s="152"/>
      <c r="K1" s="153"/>
      <c r="L1" s="153"/>
      <c r="M1" s="153"/>
      <c r="N1" s="153"/>
    </row>
    <row r="9" spans="1:14" x14ac:dyDescent="0.25">
      <c r="J9" s="8"/>
    </row>
    <row r="15" spans="1:14" ht="26.25" x14ac:dyDescent="0.4">
      <c r="A15" s="150" t="s">
        <v>22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</row>
    <row r="16" spans="1:14" ht="26.25" x14ac:dyDescent="0.4">
      <c r="A16" s="150" t="s">
        <v>23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</row>
    <row r="17" spans="1:14" ht="23.25" x14ac:dyDescent="0.35">
      <c r="A17" s="151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  <row r="31" spans="1:14" x14ac:dyDescent="0.25">
      <c r="J31" s="149" t="s">
        <v>576</v>
      </c>
      <c r="K31" s="149"/>
      <c r="L31" s="149"/>
      <c r="M31" s="149"/>
      <c r="N31" s="149"/>
    </row>
  </sheetData>
  <mergeCells count="5">
    <mergeCell ref="J31:N31"/>
    <mergeCell ref="A15:N15"/>
    <mergeCell ref="A16:N16"/>
    <mergeCell ref="A17:N17"/>
    <mergeCell ref="J1:N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8023-D1F0-4A2F-8A86-2A97B810F16C}">
  <sheetPr>
    <pageSetUpPr fitToPage="1"/>
  </sheetPr>
  <dimension ref="A1:H197"/>
  <sheetViews>
    <sheetView view="pageBreakPreview" topLeftCell="A151" zoomScale="55" zoomScaleNormal="55" zoomScaleSheetLayoutView="55" zoomScalePageLayoutView="40" workbookViewId="0">
      <selection activeCell="F33" activeCellId="2" sqref="F23 F24 F33"/>
    </sheetView>
  </sheetViews>
  <sheetFormatPr defaultRowHeight="15" x14ac:dyDescent="0.25"/>
  <cols>
    <col min="1" max="1" width="20.7109375" style="1" customWidth="1"/>
    <col min="2" max="2" width="91.140625" style="4" customWidth="1"/>
    <col min="3" max="3" width="34.28515625" style="2" customWidth="1"/>
    <col min="4" max="4" width="35.28515625" style="2" customWidth="1"/>
    <col min="5" max="5" width="35" style="2" customWidth="1"/>
    <col min="6" max="6" width="32.85546875" style="2" customWidth="1"/>
    <col min="7" max="7" width="29" style="3" customWidth="1"/>
    <col min="8" max="8" width="35" style="3" customWidth="1"/>
  </cols>
  <sheetData>
    <row r="1" spans="1:8" ht="21" x14ac:dyDescent="0.25">
      <c r="A1" s="16" t="s">
        <v>0</v>
      </c>
      <c r="B1" s="17"/>
      <c r="C1" s="18"/>
      <c r="D1" s="18"/>
      <c r="E1" s="18"/>
      <c r="F1" s="18"/>
      <c r="G1" s="19"/>
      <c r="H1" s="19"/>
    </row>
    <row r="2" spans="1:8" ht="23.25" x14ac:dyDescent="0.25">
      <c r="A2" s="154" t="s">
        <v>24</v>
      </c>
      <c r="B2" s="154"/>
      <c r="C2" s="154"/>
      <c r="D2" s="154"/>
      <c r="E2" s="154"/>
      <c r="F2" s="154"/>
      <c r="G2" s="154"/>
      <c r="H2" s="154"/>
    </row>
    <row r="3" spans="1:8" ht="23.25" x14ac:dyDescent="0.25">
      <c r="A3" s="154" t="s">
        <v>35</v>
      </c>
      <c r="B3" s="154"/>
      <c r="C3" s="154"/>
      <c r="D3" s="154"/>
      <c r="E3" s="154"/>
      <c r="F3" s="154"/>
      <c r="G3" s="154"/>
      <c r="H3" s="154"/>
    </row>
    <row r="4" spans="1:8" ht="21" x14ac:dyDescent="0.25">
      <c r="A4" s="157"/>
      <c r="B4" s="157"/>
      <c r="C4" s="157"/>
      <c r="D4" s="157"/>
      <c r="E4" s="157"/>
      <c r="F4" s="157"/>
      <c r="G4" s="157"/>
      <c r="H4" s="157"/>
    </row>
    <row r="5" spans="1:8" ht="21" x14ac:dyDescent="0.25">
      <c r="A5" s="16"/>
      <c r="B5" s="17"/>
      <c r="C5" s="18"/>
      <c r="D5" s="18"/>
      <c r="E5" s="18"/>
      <c r="F5" s="18"/>
      <c r="G5" s="19"/>
      <c r="H5" s="19"/>
    </row>
    <row r="6" spans="1:8" ht="21" x14ac:dyDescent="0.25">
      <c r="A6" s="16"/>
      <c r="B6" s="17"/>
      <c r="C6" s="18"/>
      <c r="D6" s="18"/>
      <c r="E6" s="18"/>
      <c r="F6" s="18"/>
      <c r="G6" s="19"/>
      <c r="H6" s="19"/>
    </row>
    <row r="7" spans="1:8" ht="33.75" x14ac:dyDescent="0.25">
      <c r="A7" s="161" t="s">
        <v>25</v>
      </c>
      <c r="B7" s="161"/>
      <c r="C7" s="161"/>
      <c r="D7" s="161"/>
      <c r="E7" s="161"/>
      <c r="F7" s="161"/>
      <c r="G7" s="161"/>
      <c r="H7" s="161"/>
    </row>
    <row r="8" spans="1:8" ht="33.75" x14ac:dyDescent="0.25">
      <c r="A8" s="161" t="s">
        <v>34</v>
      </c>
      <c r="B8" s="161"/>
      <c r="C8" s="161"/>
      <c r="D8" s="161"/>
      <c r="E8" s="161"/>
      <c r="F8" s="161"/>
      <c r="G8" s="161"/>
      <c r="H8" s="161"/>
    </row>
    <row r="9" spans="1:8" ht="21" x14ac:dyDescent="0.25">
      <c r="A9" s="21"/>
      <c r="B9" s="21"/>
      <c r="C9" s="21"/>
      <c r="D9" s="21"/>
      <c r="E9" s="21"/>
      <c r="F9" s="21"/>
      <c r="G9" s="21"/>
      <c r="H9" s="21"/>
    </row>
    <row r="10" spans="1:8" ht="21" x14ac:dyDescent="0.25">
      <c r="A10" s="16"/>
      <c r="B10" s="17"/>
      <c r="C10" s="18"/>
      <c r="D10" s="18"/>
      <c r="E10" s="18"/>
      <c r="F10" s="18"/>
      <c r="G10" s="19"/>
      <c r="H10" s="19"/>
    </row>
    <row r="11" spans="1:8" ht="23.25" x14ac:dyDescent="0.25">
      <c r="A11" s="158" t="s">
        <v>26</v>
      </c>
      <c r="B11" s="158"/>
      <c r="C11" s="20"/>
      <c r="D11" s="20"/>
      <c r="E11" s="20"/>
      <c r="F11" s="20"/>
      <c r="G11" s="20"/>
      <c r="H11" s="20"/>
    </row>
    <row r="12" spans="1:8" ht="21" x14ac:dyDescent="0.25">
      <c r="A12" s="159" t="s">
        <v>27</v>
      </c>
      <c r="B12" s="159"/>
      <c r="C12" s="159"/>
      <c r="D12" s="159"/>
      <c r="E12" s="159"/>
      <c r="F12" s="159"/>
      <c r="G12" s="159"/>
      <c r="H12" s="159"/>
    </row>
    <row r="13" spans="1:8" ht="21" x14ac:dyDescent="0.25">
      <c r="A13" s="21"/>
      <c r="B13" s="21"/>
      <c r="C13" s="21"/>
      <c r="D13" s="21"/>
      <c r="E13" s="21"/>
      <c r="F13" s="21"/>
      <c r="G13" s="21"/>
      <c r="H13" s="21"/>
    </row>
    <row r="14" spans="1:8" ht="21" x14ac:dyDescent="0.25">
      <c r="A14" s="159"/>
      <c r="B14" s="159"/>
      <c r="C14" s="159"/>
      <c r="D14" s="159"/>
      <c r="E14" s="159"/>
      <c r="F14" s="159"/>
      <c r="G14" s="159"/>
      <c r="H14" s="159"/>
    </row>
    <row r="15" spans="1:8" ht="23.25" x14ac:dyDescent="0.25">
      <c r="A15" s="160" t="s">
        <v>28</v>
      </c>
      <c r="B15" s="160"/>
      <c r="C15" s="160"/>
      <c r="D15" s="160"/>
      <c r="E15" s="160"/>
      <c r="F15" s="160"/>
      <c r="G15" s="160"/>
      <c r="H15" s="160"/>
    </row>
    <row r="16" spans="1:8" ht="21" x14ac:dyDescent="0.25">
      <c r="A16" s="16"/>
      <c r="B16" s="17"/>
      <c r="C16" s="18"/>
      <c r="D16" s="18"/>
      <c r="E16" s="18"/>
      <c r="F16" s="18"/>
      <c r="G16" s="19"/>
      <c r="H16" s="19"/>
    </row>
    <row r="17" spans="1:8" s="9" customFormat="1" ht="21" x14ac:dyDescent="0.25">
      <c r="A17" s="22"/>
      <c r="B17" s="23"/>
      <c r="C17" s="24"/>
      <c r="D17" s="24"/>
      <c r="E17" s="24"/>
      <c r="F17" s="24"/>
      <c r="G17" s="25"/>
      <c r="H17" s="25"/>
    </row>
    <row r="18" spans="1:8" ht="21" x14ac:dyDescent="0.25">
      <c r="A18" s="16" t="s">
        <v>0</v>
      </c>
      <c r="B18" s="17"/>
      <c r="C18" s="18"/>
      <c r="D18" s="18"/>
      <c r="E18" s="18"/>
      <c r="F18" s="18"/>
      <c r="G18" s="19"/>
      <c r="H18" s="19"/>
    </row>
    <row r="19" spans="1:8" s="6" customFormat="1" ht="21" x14ac:dyDescent="0.25">
      <c r="A19" s="26" t="s">
        <v>1</v>
      </c>
      <c r="B19" s="27"/>
      <c r="C19" s="28"/>
      <c r="D19" s="28"/>
      <c r="E19" s="28"/>
      <c r="F19" s="28"/>
      <c r="G19" s="29"/>
      <c r="H19" s="29"/>
    </row>
    <row r="20" spans="1:8" ht="21" x14ac:dyDescent="0.25">
      <c r="A20" s="16" t="s">
        <v>0</v>
      </c>
      <c r="B20" s="17"/>
      <c r="C20" s="18"/>
      <c r="D20" s="18"/>
      <c r="E20" s="18"/>
      <c r="F20" s="18"/>
      <c r="G20" s="19"/>
      <c r="H20" s="19"/>
    </row>
    <row r="21" spans="1:8" s="7" customFormat="1" ht="108" customHeight="1" x14ac:dyDescent="0.25">
      <c r="A21" s="37" t="s">
        <v>2</v>
      </c>
      <c r="B21" s="37" t="s">
        <v>29</v>
      </c>
      <c r="C21" s="38" t="s">
        <v>30</v>
      </c>
      <c r="D21" s="38" t="s">
        <v>3</v>
      </c>
      <c r="E21" s="38" t="s">
        <v>4</v>
      </c>
      <c r="F21" s="38" t="s">
        <v>31</v>
      </c>
      <c r="G21" s="39" t="s">
        <v>32</v>
      </c>
      <c r="H21" s="39" t="s">
        <v>33</v>
      </c>
    </row>
    <row r="22" spans="1:8" s="5" customFormat="1" ht="28.5" x14ac:dyDescent="0.25">
      <c r="A22" s="40"/>
      <c r="B22" s="41" t="s">
        <v>5</v>
      </c>
      <c r="C22" s="42"/>
      <c r="D22" s="42"/>
      <c r="E22" s="42"/>
      <c r="F22" s="42"/>
      <c r="G22" s="43"/>
      <c r="H22" s="43"/>
    </row>
    <row r="23" spans="1:8" s="5" customFormat="1" ht="28.5" x14ac:dyDescent="0.25">
      <c r="A23" s="44" t="s">
        <v>6</v>
      </c>
      <c r="B23" s="45" t="s">
        <v>7</v>
      </c>
      <c r="C23" s="46">
        <v>517884.99</v>
      </c>
      <c r="D23" s="46">
        <v>5444250</v>
      </c>
      <c r="E23" s="46">
        <v>5444250</v>
      </c>
      <c r="F23" s="46">
        <v>1631125.19</v>
      </c>
      <c r="G23" s="47">
        <f>F23/C23*100</f>
        <v>314.95896222055018</v>
      </c>
      <c r="H23" s="47">
        <f>F23/E23*100</f>
        <v>29.960512283601965</v>
      </c>
    </row>
    <row r="24" spans="1:8" s="5" customFormat="1" ht="28.5" x14ac:dyDescent="0.25">
      <c r="A24" s="44" t="s">
        <v>8</v>
      </c>
      <c r="B24" s="45" t="s">
        <v>9</v>
      </c>
      <c r="C24" s="46">
        <v>0</v>
      </c>
      <c r="D24" s="46">
        <v>72400</v>
      </c>
      <c r="E24" s="46">
        <v>72400</v>
      </c>
      <c r="F24" s="46">
        <v>5000</v>
      </c>
      <c r="G24" s="47"/>
      <c r="H24" s="47">
        <f>F24/E24*100</f>
        <v>6.9060773480662991</v>
      </c>
    </row>
    <row r="25" spans="1:8" s="5" customFormat="1" ht="28.5" x14ac:dyDescent="0.25">
      <c r="A25" s="44" t="s">
        <v>10</v>
      </c>
      <c r="B25" s="45" t="s">
        <v>11</v>
      </c>
      <c r="C25" s="46">
        <v>433578.68</v>
      </c>
      <c r="D25" s="46">
        <v>1504450</v>
      </c>
      <c r="E25" s="46">
        <v>1504450</v>
      </c>
      <c r="F25" s="46">
        <v>445473.79</v>
      </c>
      <c r="G25" s="47">
        <v>101.77</v>
      </c>
      <c r="H25" s="47">
        <f>F25/E25*100</f>
        <v>29.610408454917074</v>
      </c>
    </row>
    <row r="26" spans="1:8" s="5" customFormat="1" ht="28.5" x14ac:dyDescent="0.25">
      <c r="A26" s="44" t="s">
        <v>12</v>
      </c>
      <c r="B26" s="45" t="s">
        <v>13</v>
      </c>
      <c r="C26" s="46">
        <v>77258.69</v>
      </c>
      <c r="D26" s="46">
        <v>5444200</v>
      </c>
      <c r="E26" s="46">
        <v>5444200</v>
      </c>
      <c r="F26" s="46">
        <v>669562.36</v>
      </c>
      <c r="G26" s="47">
        <v>866.65</v>
      </c>
      <c r="H26" s="47">
        <f>F26/E26*100</f>
        <v>12.298636346938025</v>
      </c>
    </row>
    <row r="27" spans="1:8" s="5" customFormat="1" ht="28.5" x14ac:dyDescent="0.25">
      <c r="A27" s="44"/>
      <c r="B27" s="45"/>
      <c r="C27" s="46"/>
      <c r="D27" s="46"/>
      <c r="E27" s="46"/>
      <c r="F27" s="46"/>
      <c r="G27" s="47"/>
      <c r="H27" s="47"/>
    </row>
    <row r="28" spans="1:8" s="5" customFormat="1" ht="28.5" x14ac:dyDescent="0.25">
      <c r="A28" s="40"/>
      <c r="B28" s="41" t="s">
        <v>14</v>
      </c>
      <c r="C28" s="42"/>
      <c r="D28" s="42"/>
      <c r="E28" s="42"/>
      <c r="F28" s="42"/>
      <c r="G28" s="43"/>
      <c r="H28" s="43"/>
    </row>
    <row r="29" spans="1:8" s="5" customFormat="1" ht="28.5" x14ac:dyDescent="0.25">
      <c r="A29" s="44" t="s">
        <v>15</v>
      </c>
      <c r="B29" s="45" t="s">
        <v>16</v>
      </c>
      <c r="C29" s="46">
        <v>0</v>
      </c>
      <c r="D29" s="46">
        <v>1475000</v>
      </c>
      <c r="E29" s="46">
        <v>1475000</v>
      </c>
      <c r="F29" s="46">
        <v>0</v>
      </c>
      <c r="G29" s="47">
        <v>0</v>
      </c>
      <c r="H29" s="47">
        <v>0</v>
      </c>
    </row>
    <row r="30" spans="1:8" s="5" customFormat="1" ht="28.5" x14ac:dyDescent="0.25">
      <c r="A30" s="44" t="s">
        <v>17</v>
      </c>
      <c r="B30" s="45" t="s">
        <v>18</v>
      </c>
      <c r="C30" s="46">
        <v>0</v>
      </c>
      <c r="D30" s="46">
        <v>73000</v>
      </c>
      <c r="E30" s="46">
        <v>73000</v>
      </c>
      <c r="F30" s="46">
        <v>0</v>
      </c>
      <c r="G30" s="47">
        <v>0</v>
      </c>
      <c r="H30" s="47">
        <v>0</v>
      </c>
    </row>
    <row r="31" spans="1:8" s="5" customFormat="1" ht="28.5" x14ac:dyDescent="0.25">
      <c r="A31" s="48"/>
      <c r="B31" s="49"/>
      <c r="C31" s="50"/>
      <c r="D31" s="50"/>
      <c r="E31" s="50"/>
      <c r="F31" s="50"/>
      <c r="G31" s="51"/>
      <c r="H31" s="51"/>
    </row>
    <row r="32" spans="1:8" s="5" customFormat="1" ht="57" x14ac:dyDescent="0.25">
      <c r="A32" s="40"/>
      <c r="B32" s="41" t="s">
        <v>19</v>
      </c>
      <c r="C32" s="42"/>
      <c r="D32" s="42"/>
      <c r="E32" s="42"/>
      <c r="F32" s="42"/>
      <c r="G32" s="43"/>
      <c r="H32" s="43"/>
    </row>
    <row r="33" spans="1:8" s="5" customFormat="1" ht="28.5" x14ac:dyDescent="0.25">
      <c r="A33" s="44" t="s">
        <v>20</v>
      </c>
      <c r="B33" s="45" t="s">
        <v>21</v>
      </c>
      <c r="C33" s="46">
        <v>210952.65</v>
      </c>
      <c r="D33" s="46">
        <v>30000</v>
      </c>
      <c r="E33" s="46">
        <v>30000</v>
      </c>
      <c r="F33" s="46">
        <v>630097.12</v>
      </c>
      <c r="G33" s="47">
        <v>298.69</v>
      </c>
      <c r="H33" s="47">
        <v>2100.3200000000002</v>
      </c>
    </row>
    <row r="34" spans="1:8" s="5" customFormat="1" ht="21" x14ac:dyDescent="0.25">
      <c r="A34" s="33"/>
      <c r="B34" s="34"/>
      <c r="C34" s="35"/>
      <c r="D34" s="35"/>
      <c r="E34" s="35"/>
      <c r="F34" s="35"/>
      <c r="G34" s="36"/>
      <c r="H34" s="36"/>
    </row>
    <row r="35" spans="1:8" ht="21" x14ac:dyDescent="0.25">
      <c r="A35" s="16"/>
      <c r="B35" s="17"/>
      <c r="C35" s="18"/>
      <c r="D35" s="18"/>
      <c r="E35" s="18"/>
      <c r="F35" s="18"/>
      <c r="G35" s="19"/>
      <c r="H35" s="19"/>
    </row>
    <row r="36" spans="1:8" ht="21" x14ac:dyDescent="0.25">
      <c r="A36" s="16"/>
      <c r="B36" s="17"/>
      <c r="C36" s="18"/>
      <c r="D36" s="18"/>
      <c r="E36" s="18"/>
      <c r="F36" s="18"/>
      <c r="G36" s="19"/>
      <c r="H36" s="19"/>
    </row>
    <row r="37" spans="1:8" ht="18.75" x14ac:dyDescent="0.3">
      <c r="A37" s="115" t="s">
        <v>0</v>
      </c>
      <c r="B37" s="116"/>
      <c r="C37" s="116"/>
      <c r="D37" s="116"/>
      <c r="E37" s="116"/>
      <c r="F37" s="116"/>
      <c r="G37" s="116"/>
      <c r="H37" s="116"/>
    </row>
    <row r="38" spans="1:8" ht="18.75" x14ac:dyDescent="0.25">
      <c r="A38" s="155" t="s">
        <v>341</v>
      </c>
      <c r="B38" s="156"/>
      <c r="C38" s="156"/>
      <c r="D38" s="156"/>
      <c r="E38" s="156"/>
      <c r="F38" s="156"/>
      <c r="G38" s="156"/>
      <c r="H38" s="156"/>
    </row>
    <row r="39" spans="1:8" ht="18.75" x14ac:dyDescent="0.25">
      <c r="A39" s="117"/>
      <c r="B39" s="118"/>
      <c r="C39" s="118"/>
      <c r="D39" s="118"/>
      <c r="E39" s="118"/>
      <c r="F39" s="118"/>
      <c r="G39" s="118"/>
      <c r="H39" s="118"/>
    </row>
    <row r="40" spans="1:8" ht="18.75" x14ac:dyDescent="0.25">
      <c r="A40" s="117"/>
      <c r="B40" s="118"/>
      <c r="C40" s="118"/>
      <c r="D40" s="118"/>
      <c r="E40" s="118"/>
      <c r="F40" s="118"/>
      <c r="G40" s="118"/>
      <c r="H40" s="118"/>
    </row>
    <row r="41" spans="1:8" ht="18.75" x14ac:dyDescent="0.3">
      <c r="A41" s="115" t="s">
        <v>0</v>
      </c>
      <c r="B41" s="116"/>
      <c r="C41" s="116"/>
      <c r="D41" s="116"/>
      <c r="E41" s="116"/>
      <c r="F41" s="116"/>
      <c r="G41" s="116"/>
      <c r="H41" s="116"/>
    </row>
    <row r="42" spans="1:8" ht="18.75" x14ac:dyDescent="0.3">
      <c r="A42" s="119" t="s">
        <v>342</v>
      </c>
      <c r="B42" s="120"/>
      <c r="C42" s="121"/>
      <c r="D42" s="121"/>
      <c r="E42" s="121"/>
      <c r="F42" s="121"/>
      <c r="G42" s="122"/>
      <c r="H42" s="122"/>
    </row>
    <row r="43" spans="1:8" ht="18.75" x14ac:dyDescent="0.3">
      <c r="A43" s="115" t="s">
        <v>0</v>
      </c>
      <c r="B43" s="116"/>
      <c r="C43" s="116"/>
      <c r="D43" s="116"/>
      <c r="E43" s="116"/>
      <c r="F43" s="116"/>
      <c r="G43" s="116"/>
      <c r="H43" s="116"/>
    </row>
    <row r="44" spans="1:8" ht="18.75" x14ac:dyDescent="0.3">
      <c r="A44" s="115" t="s">
        <v>0</v>
      </c>
      <c r="B44" s="116"/>
      <c r="C44" s="116"/>
      <c r="D44" s="116"/>
      <c r="E44" s="116"/>
      <c r="F44" s="116"/>
      <c r="G44" s="116"/>
      <c r="H44" s="116"/>
    </row>
    <row r="45" spans="1:8" ht="18.75" x14ac:dyDescent="0.3">
      <c r="A45" s="123" t="s">
        <v>343</v>
      </c>
      <c r="B45" s="120"/>
      <c r="C45" s="121"/>
      <c r="D45" s="121"/>
      <c r="E45" s="121"/>
      <c r="F45" s="121"/>
      <c r="G45" s="122"/>
      <c r="H45" s="122"/>
    </row>
    <row r="46" spans="1:8" ht="18.75" x14ac:dyDescent="0.3">
      <c r="A46" s="115" t="s">
        <v>0</v>
      </c>
      <c r="B46" s="116"/>
      <c r="C46" s="124" t="s">
        <v>344</v>
      </c>
      <c r="D46" s="116"/>
      <c r="E46" s="124" t="s">
        <v>345</v>
      </c>
      <c r="F46" s="125" t="s">
        <v>346</v>
      </c>
      <c r="G46" s="116"/>
      <c r="H46" s="116"/>
    </row>
    <row r="47" spans="1:8" ht="56.25" x14ac:dyDescent="0.25">
      <c r="A47" s="10" t="s">
        <v>2</v>
      </c>
      <c r="B47" s="126" t="s">
        <v>347</v>
      </c>
      <c r="C47" s="11" t="s">
        <v>348</v>
      </c>
      <c r="D47" s="11" t="s">
        <v>3</v>
      </c>
      <c r="E47" s="11" t="s">
        <v>4</v>
      </c>
      <c r="F47" s="11" t="s">
        <v>31</v>
      </c>
      <c r="G47" s="127" t="s">
        <v>349</v>
      </c>
      <c r="H47" s="127" t="s">
        <v>350</v>
      </c>
    </row>
    <row r="48" spans="1:8" ht="18.75" x14ac:dyDescent="0.3">
      <c r="A48" s="128"/>
      <c r="B48" s="129" t="s">
        <v>5</v>
      </c>
      <c r="C48" s="130"/>
      <c r="D48" s="130"/>
      <c r="E48" s="130"/>
      <c r="F48" s="130"/>
      <c r="G48" s="131"/>
      <c r="H48" s="131"/>
    </row>
    <row r="49" spans="1:8" ht="18.75" x14ac:dyDescent="0.3">
      <c r="A49" s="132" t="s">
        <v>6</v>
      </c>
      <c r="B49" s="133" t="s">
        <v>7</v>
      </c>
      <c r="C49" s="134">
        <v>517884.99</v>
      </c>
      <c r="D49" s="134">
        <v>5444250</v>
      </c>
      <c r="E49" s="134">
        <v>5444250</v>
      </c>
      <c r="F49" s="134">
        <v>1631125.19</v>
      </c>
      <c r="G49" s="135">
        <f>F49/C49*100</f>
        <v>314.95896222055018</v>
      </c>
      <c r="H49" s="135">
        <f>F49/E49*100</f>
        <v>29.960512283601965</v>
      </c>
    </row>
    <row r="50" spans="1:8" ht="18.75" x14ac:dyDescent="0.3">
      <c r="A50" s="136" t="s">
        <v>351</v>
      </c>
      <c r="B50" s="137" t="s">
        <v>352</v>
      </c>
      <c r="C50" s="138">
        <v>132229.79999999999</v>
      </c>
      <c r="D50" s="138">
        <v>220760</v>
      </c>
      <c r="E50" s="138">
        <v>220760</v>
      </c>
      <c r="F50" s="138">
        <v>202638.85</v>
      </c>
      <c r="G50" s="139">
        <f>F50/C50*100</f>
        <v>153.24749035391417</v>
      </c>
      <c r="H50" s="139">
        <f>F50/E50*100</f>
        <v>91.791470375067945</v>
      </c>
    </row>
    <row r="51" spans="1:8" ht="18.75" x14ac:dyDescent="0.3">
      <c r="A51" s="140" t="s">
        <v>353</v>
      </c>
      <c r="B51" s="141" t="s">
        <v>354</v>
      </c>
      <c r="C51" s="125">
        <v>121757.41</v>
      </c>
      <c r="D51" s="125">
        <v>200760</v>
      </c>
      <c r="E51" s="125">
        <v>200760</v>
      </c>
      <c r="F51" s="125">
        <v>184557.46</v>
      </c>
      <c r="G51" s="147">
        <f t="shared" ref="G51:G114" si="0">F51/C51*100</f>
        <v>151.57801073462386</v>
      </c>
      <c r="H51" s="142">
        <f t="shared" ref="H51:H108" si="1">F51/E51*100</f>
        <v>91.929398286511258</v>
      </c>
    </row>
    <row r="52" spans="1:8" ht="18.75" x14ac:dyDescent="0.3">
      <c r="A52" s="140" t="s">
        <v>355</v>
      </c>
      <c r="B52" s="141" t="s">
        <v>356</v>
      </c>
      <c r="C52" s="125">
        <v>121757.41</v>
      </c>
      <c r="D52" s="116"/>
      <c r="E52" s="116"/>
      <c r="F52" s="125">
        <v>0</v>
      </c>
      <c r="G52" s="147">
        <f t="shared" si="0"/>
        <v>0</v>
      </c>
      <c r="H52" s="116"/>
    </row>
    <row r="53" spans="1:8" ht="18.75" x14ac:dyDescent="0.3">
      <c r="A53" s="140" t="s">
        <v>357</v>
      </c>
      <c r="B53" s="141" t="s">
        <v>358</v>
      </c>
      <c r="C53" s="125">
        <v>7910.9</v>
      </c>
      <c r="D53" s="125">
        <v>15000</v>
      </c>
      <c r="E53" s="125">
        <v>15000</v>
      </c>
      <c r="F53" s="125">
        <v>15082.16</v>
      </c>
      <c r="G53" s="147">
        <f t="shared" si="0"/>
        <v>190.65036847893413</v>
      </c>
      <c r="H53" s="142">
        <f t="shared" si="1"/>
        <v>100.54773333333333</v>
      </c>
    </row>
    <row r="54" spans="1:8" ht="18.75" x14ac:dyDescent="0.3">
      <c r="A54" s="140" t="s">
        <v>359</v>
      </c>
      <c r="B54" s="141" t="s">
        <v>360</v>
      </c>
      <c r="C54" s="125">
        <v>1940</v>
      </c>
      <c r="D54" s="116"/>
      <c r="E54" s="116"/>
      <c r="F54" s="125">
        <v>1980.2</v>
      </c>
      <c r="G54" s="147">
        <f t="shared" si="0"/>
        <v>102.07216494845362</v>
      </c>
      <c r="H54" s="142"/>
    </row>
    <row r="55" spans="1:8" ht="18.75" x14ac:dyDescent="0.3">
      <c r="A55" s="140" t="s">
        <v>361</v>
      </c>
      <c r="B55" s="141" t="s">
        <v>362</v>
      </c>
      <c r="C55" s="125">
        <v>5970.9</v>
      </c>
      <c r="D55" s="116"/>
      <c r="E55" s="116"/>
      <c r="F55" s="125">
        <v>0</v>
      </c>
      <c r="G55" s="147">
        <f t="shared" si="0"/>
        <v>0</v>
      </c>
      <c r="H55" s="116"/>
    </row>
    <row r="56" spans="1:8" ht="18.75" x14ac:dyDescent="0.3">
      <c r="A56" s="140" t="s">
        <v>363</v>
      </c>
      <c r="B56" s="141" t="s">
        <v>364</v>
      </c>
      <c r="C56" s="125">
        <v>2561.4899999999998</v>
      </c>
      <c r="D56" s="125">
        <v>5000</v>
      </c>
      <c r="E56" s="125">
        <v>5000</v>
      </c>
      <c r="F56" s="125">
        <v>2999.23</v>
      </c>
      <c r="G56" s="147">
        <f t="shared" si="0"/>
        <v>117.08927225950522</v>
      </c>
      <c r="H56" s="142">
        <f t="shared" si="1"/>
        <v>59.9846</v>
      </c>
    </row>
    <row r="57" spans="1:8" ht="18.75" x14ac:dyDescent="0.3">
      <c r="A57" s="140" t="s">
        <v>365</v>
      </c>
      <c r="B57" s="141" t="s">
        <v>366</v>
      </c>
      <c r="C57" s="125">
        <v>0</v>
      </c>
      <c r="D57" s="116"/>
      <c r="E57" s="116"/>
      <c r="F57" s="125">
        <v>0</v>
      </c>
      <c r="G57" s="147"/>
      <c r="H57" s="142"/>
    </row>
    <row r="58" spans="1:8" ht="18.75" x14ac:dyDescent="0.3">
      <c r="A58" s="136" t="s">
        <v>367</v>
      </c>
      <c r="B58" s="137" t="s">
        <v>368</v>
      </c>
      <c r="C58" s="138">
        <v>245309.24</v>
      </c>
      <c r="D58" s="138">
        <v>5041655</v>
      </c>
      <c r="E58" s="138">
        <v>5041655</v>
      </c>
      <c r="F58" s="138">
        <v>1310152.4099999999</v>
      </c>
      <c r="G58" s="139">
        <f t="shared" si="0"/>
        <v>534.08196527778568</v>
      </c>
      <c r="H58" s="139">
        <f t="shared" si="1"/>
        <v>25.986554216819673</v>
      </c>
    </row>
    <row r="59" spans="1:8" ht="18.75" x14ac:dyDescent="0.3">
      <c r="A59" s="140" t="s">
        <v>369</v>
      </c>
      <c r="B59" s="141" t="s">
        <v>370</v>
      </c>
      <c r="C59" s="125">
        <v>17491.21</v>
      </c>
      <c r="D59" s="125">
        <v>3004355</v>
      </c>
      <c r="E59" s="125">
        <v>3004355</v>
      </c>
      <c r="F59" s="125">
        <v>771889</v>
      </c>
      <c r="G59" s="147">
        <f t="shared" si="0"/>
        <v>4413.0108780353103</v>
      </c>
      <c r="H59" s="142">
        <f t="shared" si="1"/>
        <v>25.692336624666524</v>
      </c>
    </row>
    <row r="60" spans="1:8" ht="18.75" x14ac:dyDescent="0.3">
      <c r="A60" s="140" t="s">
        <v>371</v>
      </c>
      <c r="B60" s="141" t="s">
        <v>372</v>
      </c>
      <c r="C60" s="125">
        <v>17491.21</v>
      </c>
      <c r="D60" s="116"/>
      <c r="E60" s="116"/>
      <c r="F60" s="125">
        <v>0</v>
      </c>
      <c r="G60" s="147">
        <f t="shared" si="0"/>
        <v>0</v>
      </c>
      <c r="H60" s="116"/>
    </row>
    <row r="61" spans="1:8" ht="18.75" x14ac:dyDescent="0.3">
      <c r="A61" s="140" t="s">
        <v>373</v>
      </c>
      <c r="B61" s="141" t="s">
        <v>374</v>
      </c>
      <c r="C61" s="125">
        <v>0</v>
      </c>
      <c r="D61" s="116"/>
      <c r="E61" s="116"/>
      <c r="F61" s="125">
        <v>0</v>
      </c>
      <c r="G61" s="147"/>
      <c r="H61" s="116"/>
    </row>
    <row r="62" spans="1:8" ht="18.75" x14ac:dyDescent="0.3">
      <c r="A62" s="140" t="s">
        <v>375</v>
      </c>
      <c r="B62" s="141" t="s">
        <v>376</v>
      </c>
      <c r="C62" s="125">
        <v>0</v>
      </c>
      <c r="D62" s="125">
        <v>2037300</v>
      </c>
      <c r="E62" s="125">
        <v>2037300</v>
      </c>
      <c r="F62" s="125">
        <v>325460.51</v>
      </c>
      <c r="G62" s="147"/>
      <c r="H62" s="142">
        <f t="shared" si="1"/>
        <v>15.975090070190939</v>
      </c>
    </row>
    <row r="63" spans="1:8" ht="18.75" x14ac:dyDescent="0.3">
      <c r="A63" s="140" t="s">
        <v>377</v>
      </c>
      <c r="B63" s="141" t="s">
        <v>378</v>
      </c>
      <c r="C63" s="125">
        <v>0</v>
      </c>
      <c r="D63" s="116"/>
      <c r="E63" s="116"/>
      <c r="F63" s="125">
        <v>0</v>
      </c>
      <c r="G63" s="147"/>
      <c r="H63" s="116"/>
    </row>
    <row r="64" spans="1:8" ht="18.75" x14ac:dyDescent="0.3">
      <c r="A64" s="140" t="s">
        <v>379</v>
      </c>
      <c r="B64" s="141" t="s">
        <v>380</v>
      </c>
      <c r="C64" s="125">
        <v>0</v>
      </c>
      <c r="D64" s="116"/>
      <c r="E64" s="116"/>
      <c r="F64" s="125">
        <v>0</v>
      </c>
      <c r="G64" s="147"/>
      <c r="H64" s="116"/>
    </row>
    <row r="65" spans="1:8" ht="18.75" x14ac:dyDescent="0.3">
      <c r="A65" s="140" t="s">
        <v>381</v>
      </c>
      <c r="B65" s="141" t="s">
        <v>382</v>
      </c>
      <c r="C65" s="125">
        <v>207868.2</v>
      </c>
      <c r="D65" s="125">
        <v>457400</v>
      </c>
      <c r="E65" s="125">
        <v>457400</v>
      </c>
      <c r="F65" s="125">
        <v>212802.9</v>
      </c>
      <c r="G65" s="147">
        <f t="shared" si="0"/>
        <v>102.37395618954702</v>
      </c>
      <c r="H65" s="142">
        <f t="shared" si="1"/>
        <v>46.524464363795367</v>
      </c>
    </row>
    <row r="66" spans="1:8" ht="18.75" x14ac:dyDescent="0.3">
      <c r="A66" s="140" t="s">
        <v>569</v>
      </c>
      <c r="B66" s="141" t="s">
        <v>570</v>
      </c>
      <c r="C66" s="125">
        <v>19949.830000000002</v>
      </c>
      <c r="D66" s="125"/>
      <c r="E66" s="125"/>
      <c r="F66" s="125"/>
      <c r="G66" s="147">
        <f t="shared" si="0"/>
        <v>0</v>
      </c>
      <c r="H66" s="142"/>
    </row>
    <row r="67" spans="1:8" ht="18.75" x14ac:dyDescent="0.3">
      <c r="A67" s="136" t="s">
        <v>383</v>
      </c>
      <c r="B67" s="137" t="s">
        <v>384</v>
      </c>
      <c r="C67" s="138">
        <v>27482.65</v>
      </c>
      <c r="D67" s="138">
        <v>30100</v>
      </c>
      <c r="E67" s="138">
        <v>30100</v>
      </c>
      <c r="F67" s="138">
        <v>22383.91</v>
      </c>
      <c r="G67" s="139">
        <f t="shared" si="0"/>
        <v>81.447422282785681</v>
      </c>
      <c r="H67" s="139">
        <f t="shared" si="1"/>
        <v>74.365149501661136</v>
      </c>
    </row>
    <row r="68" spans="1:8" ht="18.75" x14ac:dyDescent="0.3">
      <c r="A68" s="140" t="s">
        <v>385</v>
      </c>
      <c r="B68" s="141" t="s">
        <v>386</v>
      </c>
      <c r="C68" s="125">
        <v>0</v>
      </c>
      <c r="D68" s="125">
        <v>100</v>
      </c>
      <c r="E68" s="125">
        <v>100</v>
      </c>
      <c r="F68" s="125">
        <v>38.729999999999997</v>
      </c>
      <c r="G68" s="147"/>
      <c r="H68" s="142">
        <f t="shared" si="1"/>
        <v>38.729999999999997</v>
      </c>
    </row>
    <row r="69" spans="1:8" ht="18.75" x14ac:dyDescent="0.3">
      <c r="A69" s="140" t="s">
        <v>387</v>
      </c>
      <c r="B69" s="141" t="s">
        <v>388</v>
      </c>
      <c r="C69" s="125">
        <v>0</v>
      </c>
      <c r="D69" s="116"/>
      <c r="E69" s="116"/>
      <c r="F69" s="125">
        <v>38.729999999999997</v>
      </c>
      <c r="G69" s="147"/>
      <c r="H69" s="142"/>
    </row>
    <row r="70" spans="1:8" ht="18.75" x14ac:dyDescent="0.3">
      <c r="A70" s="140" t="s">
        <v>389</v>
      </c>
      <c r="B70" s="141" t="s">
        <v>390</v>
      </c>
      <c r="C70" s="125">
        <v>27482.65</v>
      </c>
      <c r="D70" s="125">
        <v>30000</v>
      </c>
      <c r="E70" s="125">
        <v>30000</v>
      </c>
      <c r="F70" s="125">
        <v>22345.18</v>
      </c>
      <c r="G70" s="147">
        <f t="shared" si="0"/>
        <v>81.306497008112387</v>
      </c>
      <c r="H70" s="142">
        <f t="shared" si="1"/>
        <v>74.483933333333326</v>
      </c>
    </row>
    <row r="71" spans="1:8" ht="18.75" x14ac:dyDescent="0.3">
      <c r="A71" s="140" t="s">
        <v>571</v>
      </c>
      <c r="B71" s="141" t="s">
        <v>572</v>
      </c>
      <c r="C71" s="125">
        <v>800</v>
      </c>
      <c r="D71" s="125"/>
      <c r="E71" s="125"/>
      <c r="F71" s="125"/>
      <c r="G71" s="147">
        <f t="shared" si="0"/>
        <v>0</v>
      </c>
      <c r="H71" s="142"/>
    </row>
    <row r="72" spans="1:8" ht="18.75" x14ac:dyDescent="0.3">
      <c r="A72" s="140" t="s">
        <v>391</v>
      </c>
      <c r="B72" s="141" t="s">
        <v>392</v>
      </c>
      <c r="C72" s="125">
        <v>4330.5</v>
      </c>
      <c r="D72" s="116"/>
      <c r="E72" s="116"/>
      <c r="F72" s="125">
        <v>1835.51</v>
      </c>
      <c r="G72" s="147">
        <f t="shared" si="0"/>
        <v>42.385636762498557</v>
      </c>
      <c r="H72" s="116"/>
    </row>
    <row r="73" spans="1:8" ht="18.75" x14ac:dyDescent="0.3">
      <c r="A73" s="140" t="s">
        <v>393</v>
      </c>
      <c r="B73" s="141" t="s">
        <v>394</v>
      </c>
      <c r="C73" s="125">
        <v>22352.15</v>
      </c>
      <c r="D73" s="116"/>
      <c r="E73" s="116"/>
      <c r="F73" s="125">
        <v>20509.669999999998</v>
      </c>
      <c r="G73" s="147">
        <f t="shared" si="0"/>
        <v>91.75703455819685</v>
      </c>
      <c r="H73" s="116"/>
    </row>
    <row r="74" spans="1:8" ht="37.5" x14ac:dyDescent="0.3">
      <c r="A74" s="136" t="s">
        <v>395</v>
      </c>
      <c r="B74" s="137" t="s">
        <v>396</v>
      </c>
      <c r="C74" s="138">
        <v>112863.3</v>
      </c>
      <c r="D74" s="138">
        <v>151735</v>
      </c>
      <c r="E74" s="138">
        <v>151735</v>
      </c>
      <c r="F74" s="138">
        <v>95950.02</v>
      </c>
      <c r="G74" s="139">
        <f t="shared" si="0"/>
        <v>85.014366937702519</v>
      </c>
      <c r="H74" s="139">
        <f t="shared" si="1"/>
        <v>63.235258839424006</v>
      </c>
    </row>
    <row r="75" spans="1:8" ht="18.75" x14ac:dyDescent="0.3">
      <c r="A75" s="140" t="s">
        <v>397</v>
      </c>
      <c r="B75" s="141" t="s">
        <v>398</v>
      </c>
      <c r="C75" s="125">
        <v>95375.66</v>
      </c>
      <c r="D75" s="125">
        <v>111500</v>
      </c>
      <c r="E75" s="125">
        <v>111500</v>
      </c>
      <c r="F75" s="125">
        <v>95115.5</v>
      </c>
      <c r="G75" s="147">
        <f t="shared" si="0"/>
        <v>99.727226002944562</v>
      </c>
      <c r="H75" s="142">
        <f t="shared" si="1"/>
        <v>85.305381165919286</v>
      </c>
    </row>
    <row r="76" spans="1:8" ht="18.75" x14ac:dyDescent="0.3">
      <c r="A76" s="140" t="s">
        <v>399</v>
      </c>
      <c r="B76" s="141" t="s">
        <v>400</v>
      </c>
      <c r="C76" s="125">
        <v>68223.570000000007</v>
      </c>
      <c r="D76" s="116"/>
      <c r="E76" s="116"/>
      <c r="F76" s="125">
        <v>69772.820000000007</v>
      </c>
      <c r="G76" s="147">
        <f t="shared" si="0"/>
        <v>102.27084276006077</v>
      </c>
      <c r="H76" s="116"/>
    </row>
    <row r="77" spans="1:8" ht="18.75" x14ac:dyDescent="0.3">
      <c r="A77" s="140" t="s">
        <v>401</v>
      </c>
      <c r="B77" s="141" t="s">
        <v>402</v>
      </c>
      <c r="C77" s="125">
        <v>27152.09</v>
      </c>
      <c r="D77" s="116"/>
      <c r="E77" s="116"/>
      <c r="F77" s="125">
        <v>25342.68</v>
      </c>
      <c r="G77" s="147">
        <f t="shared" si="0"/>
        <v>93.336019437177768</v>
      </c>
      <c r="H77" s="116"/>
    </row>
    <row r="78" spans="1:8" ht="18.75" x14ac:dyDescent="0.3">
      <c r="A78" s="140" t="s">
        <v>403</v>
      </c>
      <c r="B78" s="141" t="s">
        <v>404</v>
      </c>
      <c r="C78" s="125">
        <v>0</v>
      </c>
      <c r="D78" s="116"/>
      <c r="E78" s="116"/>
      <c r="F78" s="125">
        <v>0</v>
      </c>
      <c r="G78" s="147"/>
      <c r="H78" s="116"/>
    </row>
    <row r="79" spans="1:8" ht="18.75" x14ac:dyDescent="0.3">
      <c r="A79" s="140" t="s">
        <v>405</v>
      </c>
      <c r="B79" s="141" t="s">
        <v>406</v>
      </c>
      <c r="C79" s="125">
        <v>7460</v>
      </c>
      <c r="D79" s="116"/>
      <c r="E79" s="116"/>
      <c r="F79" s="125">
        <v>125</v>
      </c>
      <c r="G79" s="147">
        <f t="shared" si="0"/>
        <v>1.6756032171581769</v>
      </c>
      <c r="H79" s="116"/>
    </row>
    <row r="80" spans="1:8" ht="18.75" x14ac:dyDescent="0.3">
      <c r="A80" s="140" t="s">
        <v>407</v>
      </c>
      <c r="B80" s="141" t="s">
        <v>408</v>
      </c>
      <c r="C80" s="125">
        <v>215</v>
      </c>
      <c r="D80" s="116"/>
      <c r="E80" s="116"/>
      <c r="F80" s="125">
        <v>0</v>
      </c>
      <c r="G80" s="147">
        <f t="shared" si="0"/>
        <v>0</v>
      </c>
      <c r="H80" s="116"/>
    </row>
    <row r="81" spans="1:8" ht="18.75" x14ac:dyDescent="0.3">
      <c r="A81" s="140" t="s">
        <v>409</v>
      </c>
      <c r="B81" s="141" t="s">
        <v>410</v>
      </c>
      <c r="C81" s="125">
        <v>17487.64</v>
      </c>
      <c r="D81" s="125">
        <v>25135</v>
      </c>
      <c r="E81" s="125">
        <v>25135</v>
      </c>
      <c r="F81" s="125">
        <v>834.52</v>
      </c>
      <c r="G81" s="147">
        <f t="shared" si="0"/>
        <v>4.7720561493717844</v>
      </c>
      <c r="H81" s="142">
        <f t="shared" si="1"/>
        <v>3.3201511836085142</v>
      </c>
    </row>
    <row r="82" spans="1:8" ht="18.75" x14ac:dyDescent="0.3">
      <c r="A82" s="140" t="s">
        <v>411</v>
      </c>
      <c r="B82" s="141" t="s">
        <v>412</v>
      </c>
      <c r="C82" s="125">
        <v>1609.1</v>
      </c>
      <c r="D82" s="116"/>
      <c r="E82" s="116"/>
      <c r="F82" s="125">
        <v>0</v>
      </c>
      <c r="G82" s="147">
        <f t="shared" si="0"/>
        <v>0</v>
      </c>
      <c r="H82" s="116"/>
    </row>
    <row r="83" spans="1:8" ht="18.75" x14ac:dyDescent="0.3">
      <c r="A83" s="140" t="s">
        <v>413</v>
      </c>
      <c r="B83" s="141" t="s">
        <v>414</v>
      </c>
      <c r="C83" s="125">
        <v>15347.66</v>
      </c>
      <c r="D83" s="116"/>
      <c r="E83" s="116"/>
      <c r="F83" s="125">
        <v>0</v>
      </c>
      <c r="G83" s="147">
        <f t="shared" si="0"/>
        <v>0</v>
      </c>
      <c r="H83" s="116"/>
    </row>
    <row r="84" spans="1:8" ht="18.75" x14ac:dyDescent="0.3">
      <c r="A84" s="140" t="s">
        <v>415</v>
      </c>
      <c r="B84" s="141" t="s">
        <v>416</v>
      </c>
      <c r="C84" s="125">
        <v>530.88</v>
      </c>
      <c r="D84" s="116"/>
      <c r="E84" s="116"/>
      <c r="F84" s="125">
        <v>0</v>
      </c>
      <c r="G84" s="147">
        <f t="shared" si="0"/>
        <v>0</v>
      </c>
      <c r="H84" s="116"/>
    </row>
    <row r="85" spans="1:8" ht="18.75" x14ac:dyDescent="0.3">
      <c r="A85" s="132" t="s">
        <v>8</v>
      </c>
      <c r="B85" s="133" t="s">
        <v>9</v>
      </c>
      <c r="C85" s="134">
        <v>0</v>
      </c>
      <c r="D85" s="134">
        <v>72400</v>
      </c>
      <c r="E85" s="134">
        <v>72400</v>
      </c>
      <c r="F85" s="134">
        <v>5000</v>
      </c>
      <c r="G85" s="135">
        <v>0</v>
      </c>
      <c r="H85" s="135">
        <f t="shared" si="1"/>
        <v>6.9060773480662991</v>
      </c>
    </row>
    <row r="86" spans="1:8" ht="18.75" x14ac:dyDescent="0.3">
      <c r="A86" s="136" t="s">
        <v>417</v>
      </c>
      <c r="B86" s="137" t="s">
        <v>418</v>
      </c>
      <c r="C86" s="138">
        <v>0</v>
      </c>
      <c r="D86" s="138">
        <v>72400</v>
      </c>
      <c r="E86" s="138">
        <v>72400</v>
      </c>
      <c r="F86" s="138">
        <v>0</v>
      </c>
      <c r="G86" s="139"/>
      <c r="H86" s="139">
        <f t="shared" si="1"/>
        <v>0</v>
      </c>
    </row>
    <row r="87" spans="1:8" ht="18.75" x14ac:dyDescent="0.3">
      <c r="A87" s="140" t="s">
        <v>419</v>
      </c>
      <c r="B87" s="141" t="s">
        <v>420</v>
      </c>
      <c r="C87" s="125">
        <v>0</v>
      </c>
      <c r="D87" s="125">
        <v>72400</v>
      </c>
      <c r="E87" s="125">
        <v>72400</v>
      </c>
      <c r="F87" s="125">
        <v>0</v>
      </c>
      <c r="G87" s="147"/>
      <c r="H87" s="142">
        <f t="shared" si="1"/>
        <v>0</v>
      </c>
    </row>
    <row r="88" spans="1:8" ht="18.75" x14ac:dyDescent="0.3">
      <c r="A88" s="140" t="s">
        <v>421</v>
      </c>
      <c r="B88" s="141" t="s">
        <v>422</v>
      </c>
      <c r="C88" s="125">
        <v>0</v>
      </c>
      <c r="D88" s="125">
        <v>72400</v>
      </c>
      <c r="E88" s="125">
        <v>72400</v>
      </c>
      <c r="F88" s="125">
        <v>0</v>
      </c>
      <c r="G88" s="147"/>
      <c r="H88" s="116">
        <f t="shared" si="1"/>
        <v>0</v>
      </c>
    </row>
    <row r="89" spans="1:8" ht="18.75" x14ac:dyDescent="0.3">
      <c r="A89" s="132" t="s">
        <v>10</v>
      </c>
      <c r="B89" s="133" t="s">
        <v>11</v>
      </c>
      <c r="C89" s="134">
        <v>433578.68</v>
      </c>
      <c r="D89" s="134">
        <v>1504450</v>
      </c>
      <c r="E89" s="134">
        <v>1504450</v>
      </c>
      <c r="F89" s="134">
        <v>445473.79</v>
      </c>
      <c r="G89" s="135">
        <f t="shared" si="0"/>
        <v>102.74347207293495</v>
      </c>
      <c r="H89" s="135">
        <f t="shared" si="1"/>
        <v>29.610408454917074</v>
      </c>
    </row>
    <row r="90" spans="1:8" ht="18.75" x14ac:dyDescent="0.3">
      <c r="A90" s="136" t="s">
        <v>423</v>
      </c>
      <c r="B90" s="137" t="s">
        <v>203</v>
      </c>
      <c r="C90" s="138">
        <v>101411.6</v>
      </c>
      <c r="D90" s="138">
        <v>177500</v>
      </c>
      <c r="E90" s="138">
        <v>177500</v>
      </c>
      <c r="F90" s="138">
        <v>85484.35</v>
      </c>
      <c r="G90" s="139">
        <f t="shared" si="0"/>
        <v>84.294449550150091</v>
      </c>
      <c r="H90" s="139">
        <f t="shared" si="1"/>
        <v>48.160197183098596</v>
      </c>
    </row>
    <row r="91" spans="1:8" ht="18.75" x14ac:dyDescent="0.3">
      <c r="A91" s="140" t="s">
        <v>424</v>
      </c>
      <c r="B91" s="141" t="s">
        <v>425</v>
      </c>
      <c r="C91" s="143">
        <v>87770.04</v>
      </c>
      <c r="D91" s="116"/>
      <c r="E91" s="116"/>
      <c r="F91" s="125">
        <v>72776.240000000005</v>
      </c>
      <c r="G91" s="147">
        <f t="shared" si="0"/>
        <v>82.91694979289062</v>
      </c>
      <c r="H91" s="116"/>
    </row>
    <row r="92" spans="1:8" ht="18.75" x14ac:dyDescent="0.3">
      <c r="A92" s="140" t="s">
        <v>426</v>
      </c>
      <c r="B92" s="141" t="s">
        <v>427</v>
      </c>
      <c r="C92" s="125">
        <v>87770.04</v>
      </c>
      <c r="D92" s="116"/>
      <c r="E92" s="116"/>
      <c r="F92" s="125">
        <v>72776.240000000005</v>
      </c>
      <c r="G92" s="147">
        <f t="shared" si="0"/>
        <v>82.91694979289062</v>
      </c>
      <c r="H92" s="116"/>
    </row>
    <row r="93" spans="1:8" ht="18.75" x14ac:dyDescent="0.3">
      <c r="A93" s="140" t="s">
        <v>573</v>
      </c>
      <c r="B93" s="141" t="s">
        <v>428</v>
      </c>
      <c r="C93" s="125">
        <v>1838.28</v>
      </c>
      <c r="D93" s="116"/>
      <c r="E93" s="116"/>
      <c r="F93" s="125">
        <v>700</v>
      </c>
      <c r="G93" s="147">
        <f t="shared" si="0"/>
        <v>38.07907391692234</v>
      </c>
      <c r="H93" s="116"/>
    </row>
    <row r="94" spans="1:8" ht="18.75" x14ac:dyDescent="0.3">
      <c r="A94" s="140" t="s">
        <v>574</v>
      </c>
      <c r="B94" s="141" t="s">
        <v>575</v>
      </c>
      <c r="C94" s="125">
        <v>11803.28</v>
      </c>
      <c r="D94" s="116"/>
      <c r="E94" s="116"/>
      <c r="F94" s="125">
        <v>12008.11</v>
      </c>
      <c r="G94" s="147">
        <f t="shared" si="0"/>
        <v>101.73536508495944</v>
      </c>
      <c r="H94" s="116"/>
    </row>
    <row r="95" spans="1:8" ht="18.75" x14ac:dyDescent="0.3">
      <c r="A95" s="136" t="s">
        <v>429</v>
      </c>
      <c r="B95" s="137" t="s">
        <v>185</v>
      </c>
      <c r="C95" s="138">
        <v>228438.5</v>
      </c>
      <c r="D95" s="138">
        <v>520295</v>
      </c>
      <c r="E95" s="138">
        <v>520295</v>
      </c>
      <c r="F95" s="138">
        <v>246021.39</v>
      </c>
      <c r="G95" s="139">
        <f t="shared" si="0"/>
        <v>107.69699065612845</v>
      </c>
      <c r="H95" s="139">
        <f t="shared" si="1"/>
        <v>47.284980635985356</v>
      </c>
    </row>
    <row r="96" spans="1:8" ht="18.75" x14ac:dyDescent="0.3">
      <c r="A96" s="140" t="s">
        <v>430</v>
      </c>
      <c r="B96" s="141" t="s">
        <v>431</v>
      </c>
      <c r="C96" s="125">
        <v>5506.03</v>
      </c>
      <c r="D96" s="125">
        <v>0</v>
      </c>
      <c r="E96" s="125">
        <v>0</v>
      </c>
      <c r="F96" s="125">
        <v>4536.68</v>
      </c>
      <c r="G96" s="147">
        <f t="shared" si="0"/>
        <v>82.394756294462624</v>
      </c>
      <c r="H96" s="142"/>
    </row>
    <row r="97" spans="1:8" ht="18.75" x14ac:dyDescent="0.3">
      <c r="A97" s="140" t="s">
        <v>432</v>
      </c>
      <c r="B97" s="141" t="s">
        <v>433</v>
      </c>
      <c r="C97" s="125">
        <v>45</v>
      </c>
      <c r="D97" s="116"/>
      <c r="E97" s="116"/>
      <c r="F97" s="125">
        <v>0</v>
      </c>
      <c r="G97" s="147">
        <f t="shared" si="0"/>
        <v>0</v>
      </c>
      <c r="H97" s="116"/>
    </row>
    <row r="98" spans="1:8" ht="18.75" x14ac:dyDescent="0.3">
      <c r="A98" s="140" t="s">
        <v>434</v>
      </c>
      <c r="B98" s="141" t="s">
        <v>435</v>
      </c>
      <c r="C98" s="125">
        <v>1185.98</v>
      </c>
      <c r="D98" s="116"/>
      <c r="E98" s="116"/>
      <c r="F98" s="125">
        <v>615.51</v>
      </c>
      <c r="G98" s="147">
        <f t="shared" si="0"/>
        <v>51.898851582657379</v>
      </c>
      <c r="H98" s="116"/>
    </row>
    <row r="99" spans="1:8" ht="18.75" x14ac:dyDescent="0.3">
      <c r="A99" s="140" t="s">
        <v>436</v>
      </c>
      <c r="B99" s="141" t="s">
        <v>437</v>
      </c>
      <c r="C99" s="125">
        <v>620</v>
      </c>
      <c r="D99" s="125"/>
      <c r="E99" s="125"/>
      <c r="F99" s="125">
        <v>0</v>
      </c>
      <c r="G99" s="147">
        <f t="shared" si="0"/>
        <v>0</v>
      </c>
      <c r="H99" s="142"/>
    </row>
    <row r="100" spans="1:8" ht="18.75" x14ac:dyDescent="0.3">
      <c r="A100" s="140" t="s">
        <v>438</v>
      </c>
      <c r="B100" s="141" t="s">
        <v>439</v>
      </c>
      <c r="C100" s="125">
        <v>3655.05</v>
      </c>
      <c r="D100" s="125"/>
      <c r="E100" s="125"/>
      <c r="F100" s="125">
        <v>3921.17</v>
      </c>
      <c r="G100" s="147">
        <f t="shared" si="0"/>
        <v>107.28088535040561</v>
      </c>
      <c r="H100" s="142"/>
    </row>
    <row r="101" spans="1:8" ht="18.75" x14ac:dyDescent="0.3">
      <c r="A101" s="140" t="s">
        <v>440</v>
      </c>
      <c r="B101" s="141" t="s">
        <v>441</v>
      </c>
      <c r="C101" s="125">
        <v>60352.57</v>
      </c>
      <c r="D101" s="125"/>
      <c r="E101" s="125"/>
      <c r="F101" s="125">
        <v>56001.05</v>
      </c>
      <c r="G101" s="147">
        <f t="shared" si="0"/>
        <v>92.789834799081476</v>
      </c>
      <c r="H101" s="142"/>
    </row>
    <row r="102" spans="1:8" ht="18.75" x14ac:dyDescent="0.3">
      <c r="A102" s="140" t="s">
        <v>442</v>
      </c>
      <c r="B102" s="141" t="s">
        <v>443</v>
      </c>
      <c r="C102" s="125">
        <v>6420.34</v>
      </c>
      <c r="D102" s="116"/>
      <c r="E102" s="116"/>
      <c r="F102" s="125">
        <v>3836.39</v>
      </c>
      <c r="G102" s="147">
        <f t="shared" si="0"/>
        <v>59.753689056965833</v>
      </c>
      <c r="H102" s="116"/>
    </row>
    <row r="103" spans="1:8" ht="18.75" x14ac:dyDescent="0.3">
      <c r="A103" s="140" t="s">
        <v>444</v>
      </c>
      <c r="B103" s="141" t="s">
        <v>445</v>
      </c>
      <c r="C103" s="125">
        <v>0</v>
      </c>
      <c r="D103" s="116"/>
      <c r="E103" s="116"/>
      <c r="F103" s="125">
        <v>45</v>
      </c>
      <c r="G103" s="147"/>
      <c r="H103" s="116"/>
    </row>
    <row r="104" spans="1:8" ht="18.75" x14ac:dyDescent="0.3">
      <c r="A104" s="140" t="s">
        <v>446</v>
      </c>
      <c r="B104" s="141" t="s">
        <v>447</v>
      </c>
      <c r="C104" s="125">
        <v>33691.89</v>
      </c>
      <c r="D104" s="116"/>
      <c r="E104" s="116"/>
      <c r="F104" s="125">
        <v>36303.97</v>
      </c>
      <c r="G104" s="147">
        <f t="shared" si="0"/>
        <v>107.75284497248447</v>
      </c>
      <c r="H104" s="116"/>
    </row>
    <row r="105" spans="1:8" ht="18.75" x14ac:dyDescent="0.3">
      <c r="A105" s="140" t="s">
        <v>448</v>
      </c>
      <c r="B105" s="141" t="s">
        <v>449</v>
      </c>
      <c r="C105" s="125">
        <v>8993.59</v>
      </c>
      <c r="D105" s="116"/>
      <c r="E105" s="116"/>
      <c r="F105" s="125">
        <v>14409.26</v>
      </c>
      <c r="G105" s="147">
        <f t="shared" si="0"/>
        <v>160.21699899595157</v>
      </c>
      <c r="H105" s="116"/>
    </row>
    <row r="106" spans="1:8" ht="18.75" x14ac:dyDescent="0.3">
      <c r="A106" s="140" t="s">
        <v>450</v>
      </c>
      <c r="B106" s="141" t="s">
        <v>451</v>
      </c>
      <c r="C106" s="125">
        <v>10686.86</v>
      </c>
      <c r="D106" s="116"/>
      <c r="E106" s="116"/>
      <c r="F106" s="125">
        <v>719.5</v>
      </c>
      <c r="G106" s="147">
        <f t="shared" si="0"/>
        <v>6.7325669092698881</v>
      </c>
      <c r="H106" s="116"/>
    </row>
    <row r="107" spans="1:8" ht="18.75" x14ac:dyDescent="0.3">
      <c r="A107" s="140" t="s">
        <v>452</v>
      </c>
      <c r="B107" s="141" t="s">
        <v>453</v>
      </c>
      <c r="C107" s="125">
        <v>559.89</v>
      </c>
      <c r="D107" s="116"/>
      <c r="E107" s="116"/>
      <c r="F107" s="125">
        <v>686.93</v>
      </c>
      <c r="G107" s="147">
        <f t="shared" si="0"/>
        <v>122.69017128364499</v>
      </c>
      <c r="H107" s="116"/>
    </row>
    <row r="108" spans="1:8" ht="18.75" x14ac:dyDescent="0.3">
      <c r="A108" s="140" t="s">
        <v>454</v>
      </c>
      <c r="B108" s="141" t="s">
        <v>455</v>
      </c>
      <c r="C108" s="125">
        <v>138174.14000000001</v>
      </c>
      <c r="D108" s="125">
        <v>12000</v>
      </c>
      <c r="E108" s="125">
        <v>12000</v>
      </c>
      <c r="F108" s="125">
        <v>162517.91</v>
      </c>
      <c r="G108" s="147">
        <f t="shared" si="0"/>
        <v>117.61818094181733</v>
      </c>
      <c r="H108" s="142">
        <f t="shared" si="1"/>
        <v>1354.3159166666667</v>
      </c>
    </row>
    <row r="109" spans="1:8" ht="18.75" x14ac:dyDescent="0.3">
      <c r="A109" s="140" t="s">
        <v>456</v>
      </c>
      <c r="B109" s="141" t="s">
        <v>457</v>
      </c>
      <c r="C109" s="125">
        <v>5350.87</v>
      </c>
      <c r="D109" s="116"/>
      <c r="E109" s="116"/>
      <c r="F109" s="125">
        <v>4311.3599999999997</v>
      </c>
      <c r="G109" s="147">
        <f t="shared" si="0"/>
        <v>80.57306568838338</v>
      </c>
      <c r="H109" s="116"/>
    </row>
    <row r="110" spans="1:8" ht="18.75" x14ac:dyDescent="0.3">
      <c r="A110" s="140" t="s">
        <v>458</v>
      </c>
      <c r="B110" s="141" t="s">
        <v>459</v>
      </c>
      <c r="C110" s="125">
        <v>11685.84</v>
      </c>
      <c r="D110" s="116"/>
      <c r="E110" s="116"/>
      <c r="F110" s="125">
        <v>30888.080000000002</v>
      </c>
      <c r="G110" s="147">
        <f t="shared" si="0"/>
        <v>264.32057943630929</v>
      </c>
      <c r="H110" s="116"/>
    </row>
    <row r="111" spans="1:8" ht="18.75" x14ac:dyDescent="0.3">
      <c r="A111" s="140" t="s">
        <v>460</v>
      </c>
      <c r="B111" s="141" t="s">
        <v>461</v>
      </c>
      <c r="C111" s="125">
        <v>2221.21</v>
      </c>
      <c r="D111" s="116"/>
      <c r="E111" s="116"/>
      <c r="F111" s="125">
        <v>5422.1</v>
      </c>
      <c r="G111" s="147">
        <f t="shared" si="0"/>
        <v>244.10569014185964</v>
      </c>
      <c r="H111" s="116"/>
    </row>
    <row r="112" spans="1:8" ht="18.75" x14ac:dyDescent="0.3">
      <c r="A112" s="140" t="s">
        <v>462</v>
      </c>
      <c r="B112" s="141" t="s">
        <v>463</v>
      </c>
      <c r="C112" s="125">
        <v>41511.19</v>
      </c>
      <c r="D112" s="116"/>
      <c r="E112" s="116"/>
      <c r="F112" s="125">
        <v>51017.59</v>
      </c>
      <c r="G112" s="147">
        <f t="shared" si="0"/>
        <v>122.90081300969689</v>
      </c>
      <c r="H112" s="116"/>
    </row>
    <row r="113" spans="1:8" ht="18.75" x14ac:dyDescent="0.3">
      <c r="A113" s="140" t="s">
        <v>464</v>
      </c>
      <c r="B113" s="141" t="s">
        <v>465</v>
      </c>
      <c r="C113" s="125">
        <v>1379.85</v>
      </c>
      <c r="D113" s="116"/>
      <c r="E113" s="116"/>
      <c r="F113" s="125">
        <v>573.75</v>
      </c>
      <c r="G113" s="147">
        <f t="shared" si="0"/>
        <v>41.580606587672577</v>
      </c>
      <c r="H113" s="116"/>
    </row>
    <row r="114" spans="1:8" ht="18.75" x14ac:dyDescent="0.3">
      <c r="A114" s="140" t="s">
        <v>466</v>
      </c>
      <c r="B114" s="141" t="s">
        <v>467</v>
      </c>
      <c r="C114" s="125">
        <v>17504.66</v>
      </c>
      <c r="D114" s="116"/>
      <c r="E114" s="116"/>
      <c r="F114" s="125">
        <v>11356.33</v>
      </c>
      <c r="G114" s="147">
        <f t="shared" si="0"/>
        <v>64.8760387234028</v>
      </c>
      <c r="H114" s="116"/>
    </row>
    <row r="115" spans="1:8" ht="18.75" x14ac:dyDescent="0.3">
      <c r="A115" s="140" t="s">
        <v>468</v>
      </c>
      <c r="B115" s="141" t="s">
        <v>469</v>
      </c>
      <c r="C115" s="125">
        <v>50489.74</v>
      </c>
      <c r="D115" s="116"/>
      <c r="E115" s="116"/>
      <c r="F115" s="125">
        <v>50306.01</v>
      </c>
      <c r="G115" s="147">
        <f t="shared" ref="G115:G173" si="2">F115/C115*100</f>
        <v>99.636104285742022</v>
      </c>
      <c r="H115" s="116"/>
    </row>
    <row r="116" spans="1:8" ht="18.75" x14ac:dyDescent="0.3">
      <c r="A116" s="140" t="s">
        <v>470</v>
      </c>
      <c r="B116" s="141" t="s">
        <v>471</v>
      </c>
      <c r="C116" s="125">
        <v>5689.04</v>
      </c>
      <c r="D116" s="116"/>
      <c r="E116" s="116"/>
      <c r="F116" s="125">
        <v>5319.39</v>
      </c>
      <c r="G116" s="147">
        <f t="shared" si="2"/>
        <v>93.502418685753668</v>
      </c>
      <c r="H116" s="116"/>
    </row>
    <row r="117" spans="1:8" ht="18.75" x14ac:dyDescent="0.3">
      <c r="A117" s="140" t="s">
        <v>472</v>
      </c>
      <c r="B117" s="141" t="s">
        <v>473</v>
      </c>
      <c r="C117" s="125">
        <v>2341.7399999999998</v>
      </c>
      <c r="D117" s="116"/>
      <c r="E117" s="116"/>
      <c r="F117" s="125">
        <v>3323.3</v>
      </c>
      <c r="G117" s="147">
        <f t="shared" si="2"/>
        <v>141.91584035802441</v>
      </c>
      <c r="H117" s="116"/>
    </row>
    <row r="118" spans="1:8" ht="18.75" x14ac:dyDescent="0.3">
      <c r="A118" s="140" t="s">
        <v>474</v>
      </c>
      <c r="B118" s="141" t="s">
        <v>475</v>
      </c>
      <c r="C118" s="125">
        <v>24405.759999999998</v>
      </c>
      <c r="D118" s="125">
        <v>0</v>
      </c>
      <c r="E118" s="125">
        <v>0</v>
      </c>
      <c r="F118" s="125">
        <v>22965.75</v>
      </c>
      <c r="G118" s="147">
        <f t="shared" si="2"/>
        <v>94.099712526878903</v>
      </c>
      <c r="H118" s="142"/>
    </row>
    <row r="119" spans="1:8" ht="18.75" x14ac:dyDescent="0.3">
      <c r="A119" s="140" t="s">
        <v>476</v>
      </c>
      <c r="B119" s="141" t="s">
        <v>477</v>
      </c>
      <c r="C119" s="125">
        <v>19099.46</v>
      </c>
      <c r="D119" s="116"/>
      <c r="E119" s="116"/>
      <c r="F119" s="125">
        <v>16155.54</v>
      </c>
      <c r="G119" s="147">
        <f t="shared" si="2"/>
        <v>84.586370504715845</v>
      </c>
      <c r="H119" s="116"/>
    </row>
    <row r="120" spans="1:8" ht="18.75" x14ac:dyDescent="0.3">
      <c r="A120" s="140" t="s">
        <v>478</v>
      </c>
      <c r="B120" s="141" t="s">
        <v>479</v>
      </c>
      <c r="C120" s="125">
        <v>576.63</v>
      </c>
      <c r="D120" s="116"/>
      <c r="E120" s="116"/>
      <c r="F120" s="125">
        <v>357.41</v>
      </c>
      <c r="G120" s="147">
        <f t="shared" si="2"/>
        <v>61.98255380399911</v>
      </c>
      <c r="H120" s="116"/>
    </row>
    <row r="121" spans="1:8" ht="18.75" x14ac:dyDescent="0.3">
      <c r="A121" s="140" t="s">
        <v>480</v>
      </c>
      <c r="B121" s="141" t="s">
        <v>481</v>
      </c>
      <c r="C121" s="125">
        <v>1914.95</v>
      </c>
      <c r="D121" s="116"/>
      <c r="E121" s="116"/>
      <c r="F121" s="125">
        <v>3404</v>
      </c>
      <c r="G121" s="147">
        <f t="shared" si="2"/>
        <v>177.75921042324865</v>
      </c>
      <c r="H121" s="116"/>
    </row>
    <row r="122" spans="1:8" ht="18.75" x14ac:dyDescent="0.3">
      <c r="A122" s="140" t="s">
        <v>482</v>
      </c>
      <c r="B122" s="141" t="s">
        <v>483</v>
      </c>
      <c r="C122" s="125">
        <v>163.94</v>
      </c>
      <c r="D122" s="116"/>
      <c r="E122" s="116"/>
      <c r="F122" s="125">
        <v>163.94</v>
      </c>
      <c r="G122" s="147">
        <f t="shared" si="2"/>
        <v>100</v>
      </c>
      <c r="H122" s="116"/>
    </row>
    <row r="123" spans="1:8" ht="18.75" x14ac:dyDescent="0.3">
      <c r="A123" s="140" t="s">
        <v>484</v>
      </c>
      <c r="B123" s="141" t="s">
        <v>485</v>
      </c>
      <c r="C123" s="125">
        <v>2650.78</v>
      </c>
      <c r="D123" s="116"/>
      <c r="E123" s="116"/>
      <c r="F123" s="125">
        <v>2604.86</v>
      </c>
      <c r="G123" s="147">
        <f t="shared" si="2"/>
        <v>98.26767970182361</v>
      </c>
      <c r="H123" s="116"/>
    </row>
    <row r="124" spans="1:8" ht="18.75" x14ac:dyDescent="0.3">
      <c r="A124" s="140" t="s">
        <v>486</v>
      </c>
      <c r="B124" s="141" t="s">
        <v>475</v>
      </c>
      <c r="C124" s="125">
        <v>0</v>
      </c>
      <c r="D124" s="116"/>
      <c r="E124" s="116"/>
      <c r="F124" s="125">
        <v>280</v>
      </c>
      <c r="G124" s="147"/>
      <c r="H124" s="116"/>
    </row>
    <row r="125" spans="1:8" ht="18.75" x14ac:dyDescent="0.3">
      <c r="A125" s="136" t="s">
        <v>487</v>
      </c>
      <c r="B125" s="137" t="s">
        <v>217</v>
      </c>
      <c r="C125" s="138">
        <v>615.51</v>
      </c>
      <c r="D125" s="138">
        <v>10000</v>
      </c>
      <c r="E125" s="138">
        <v>10000</v>
      </c>
      <c r="F125" s="138">
        <v>544.94000000000005</v>
      </c>
      <c r="G125" s="139">
        <f t="shared" si="2"/>
        <v>88.534711052623038</v>
      </c>
      <c r="H125" s="139">
        <f t="shared" ref="H125:H178" si="3">F125/E125*100</f>
        <v>5.4494000000000007</v>
      </c>
    </row>
    <row r="126" spans="1:8" ht="18.75" x14ac:dyDescent="0.3">
      <c r="A126" s="140" t="s">
        <v>488</v>
      </c>
      <c r="B126" s="141" t="s">
        <v>489</v>
      </c>
      <c r="C126" s="125">
        <v>0</v>
      </c>
      <c r="D126" s="125">
        <v>0</v>
      </c>
      <c r="E126" s="125">
        <v>0</v>
      </c>
      <c r="F126" s="125">
        <v>0</v>
      </c>
      <c r="G126" s="147"/>
      <c r="H126" s="116"/>
    </row>
    <row r="127" spans="1:8" ht="37.5" x14ac:dyDescent="0.3">
      <c r="A127" s="140" t="s">
        <v>490</v>
      </c>
      <c r="B127" s="141" t="s">
        <v>491</v>
      </c>
      <c r="C127" s="125">
        <v>0</v>
      </c>
      <c r="D127" s="116"/>
      <c r="E127" s="116"/>
      <c r="F127" s="125">
        <v>0</v>
      </c>
      <c r="G127" s="147"/>
      <c r="H127" s="116"/>
    </row>
    <row r="128" spans="1:8" ht="18.75" x14ac:dyDescent="0.3">
      <c r="A128" s="140" t="s">
        <v>492</v>
      </c>
      <c r="B128" s="141" t="s">
        <v>493</v>
      </c>
      <c r="C128" s="125">
        <v>0</v>
      </c>
      <c r="D128" s="116"/>
      <c r="E128" s="116"/>
      <c r="F128" s="125">
        <v>0</v>
      </c>
      <c r="G128" s="147"/>
      <c r="H128" s="116"/>
    </row>
    <row r="129" spans="1:8" ht="18.75" x14ac:dyDescent="0.3">
      <c r="A129" s="140" t="s">
        <v>494</v>
      </c>
      <c r="B129" s="141" t="s">
        <v>495</v>
      </c>
      <c r="C129" s="125">
        <v>615.51</v>
      </c>
      <c r="D129" s="125"/>
      <c r="E129" s="125"/>
      <c r="F129" s="125">
        <v>544.94000000000005</v>
      </c>
      <c r="G129" s="147">
        <f t="shared" si="2"/>
        <v>88.534711052623038</v>
      </c>
      <c r="H129" s="142"/>
    </row>
    <row r="130" spans="1:8" ht="18.75" x14ac:dyDescent="0.3">
      <c r="A130" s="140" t="s">
        <v>496</v>
      </c>
      <c r="B130" s="141" t="s">
        <v>497</v>
      </c>
      <c r="C130" s="125">
        <v>615.51</v>
      </c>
      <c r="D130" s="116"/>
      <c r="E130" s="116"/>
      <c r="F130" s="125">
        <v>544.94000000000005</v>
      </c>
      <c r="G130" s="147">
        <f t="shared" si="2"/>
        <v>88.534711052623038</v>
      </c>
      <c r="H130" s="116"/>
    </row>
    <row r="131" spans="1:8" ht="18.75" x14ac:dyDescent="0.3">
      <c r="A131" s="136" t="s">
        <v>498</v>
      </c>
      <c r="B131" s="137" t="s">
        <v>499</v>
      </c>
      <c r="C131" s="138">
        <v>0</v>
      </c>
      <c r="D131" s="138">
        <v>0</v>
      </c>
      <c r="E131" s="138">
        <v>0</v>
      </c>
      <c r="F131" s="138">
        <v>0</v>
      </c>
      <c r="G131" s="139"/>
      <c r="H131" s="139"/>
    </row>
    <row r="132" spans="1:8" ht="37.5" x14ac:dyDescent="0.3">
      <c r="A132" s="140" t="s">
        <v>500</v>
      </c>
      <c r="B132" s="141" t="s">
        <v>501</v>
      </c>
      <c r="C132" s="125">
        <v>0</v>
      </c>
      <c r="D132" s="125">
        <v>0</v>
      </c>
      <c r="E132" s="125">
        <v>0</v>
      </c>
      <c r="F132" s="125">
        <v>0</v>
      </c>
      <c r="G132" s="147"/>
      <c r="H132" s="142"/>
    </row>
    <row r="133" spans="1:8" ht="18.75" x14ac:dyDescent="0.3">
      <c r="A133" s="140" t="s">
        <v>502</v>
      </c>
      <c r="B133" s="141" t="s">
        <v>503</v>
      </c>
      <c r="C133" s="125">
        <v>0</v>
      </c>
      <c r="D133" s="116"/>
      <c r="E133" s="116"/>
      <c r="F133" s="125">
        <v>0</v>
      </c>
      <c r="G133" s="147"/>
      <c r="H133" s="116"/>
    </row>
    <row r="134" spans="1:8" ht="18.75" x14ac:dyDescent="0.3">
      <c r="A134" s="136" t="s">
        <v>504</v>
      </c>
      <c r="B134" s="137" t="s">
        <v>235</v>
      </c>
      <c r="C134" s="138">
        <v>59237.51</v>
      </c>
      <c r="D134" s="138">
        <v>667500</v>
      </c>
      <c r="E134" s="138">
        <v>667500</v>
      </c>
      <c r="F134" s="138">
        <v>54770.98</v>
      </c>
      <c r="G134" s="139">
        <f t="shared" si="2"/>
        <v>92.459963290151805</v>
      </c>
      <c r="H134" s="139">
        <f t="shared" si="3"/>
        <v>8.2053902621722852</v>
      </c>
    </row>
    <row r="135" spans="1:8" ht="18.75" x14ac:dyDescent="0.3">
      <c r="A135" s="140" t="s">
        <v>505</v>
      </c>
      <c r="B135" s="141" t="s">
        <v>506</v>
      </c>
      <c r="C135" s="125">
        <v>0</v>
      </c>
      <c r="D135" s="125">
        <v>0</v>
      </c>
      <c r="E135" s="125">
        <v>0</v>
      </c>
      <c r="F135" s="125">
        <v>0</v>
      </c>
      <c r="G135" s="147"/>
      <c r="H135" s="142"/>
    </row>
    <row r="136" spans="1:8" ht="18.75" x14ac:dyDescent="0.3">
      <c r="A136" s="140" t="s">
        <v>507</v>
      </c>
      <c r="B136" s="141" t="s">
        <v>508</v>
      </c>
      <c r="C136" s="125">
        <v>0</v>
      </c>
      <c r="D136" s="116"/>
      <c r="E136" s="116"/>
      <c r="F136" s="125">
        <v>0</v>
      </c>
      <c r="G136" s="147"/>
      <c r="H136" s="116"/>
    </row>
    <row r="137" spans="1:8" ht="18.75" x14ac:dyDescent="0.3">
      <c r="A137" s="140" t="s">
        <v>509</v>
      </c>
      <c r="B137" s="141" t="s">
        <v>510</v>
      </c>
      <c r="C137" s="125">
        <v>59237.51</v>
      </c>
      <c r="D137" s="125"/>
      <c r="E137" s="125"/>
      <c r="F137" s="125">
        <v>54770.98</v>
      </c>
      <c r="G137" s="147">
        <f t="shared" si="2"/>
        <v>92.459963290151805</v>
      </c>
      <c r="H137" s="142"/>
    </row>
    <row r="138" spans="1:8" ht="18.75" x14ac:dyDescent="0.3">
      <c r="A138" s="140" t="s">
        <v>511</v>
      </c>
      <c r="B138" s="141" t="s">
        <v>512</v>
      </c>
      <c r="C138" s="125">
        <v>59237.51</v>
      </c>
      <c r="D138" s="116"/>
      <c r="E138" s="116"/>
      <c r="F138" s="125">
        <v>54770.98</v>
      </c>
      <c r="G138" s="147">
        <f t="shared" si="2"/>
        <v>92.459963290151805</v>
      </c>
      <c r="H138" s="116"/>
    </row>
    <row r="139" spans="1:8" ht="18.75" x14ac:dyDescent="0.3">
      <c r="A139" s="136" t="s">
        <v>513</v>
      </c>
      <c r="B139" s="137" t="s">
        <v>240</v>
      </c>
      <c r="C139" s="138">
        <v>6931.34</v>
      </c>
      <c r="D139" s="138">
        <v>21000</v>
      </c>
      <c r="E139" s="138">
        <v>21000</v>
      </c>
      <c r="F139" s="138">
        <v>4962.2700000000004</v>
      </c>
      <c r="G139" s="139">
        <f t="shared" si="2"/>
        <v>71.591784561138255</v>
      </c>
      <c r="H139" s="139">
        <f t="shared" si="3"/>
        <v>23.629857142857144</v>
      </c>
    </row>
    <row r="140" spans="1:8" ht="18.75" x14ac:dyDescent="0.3">
      <c r="A140" s="140" t="s">
        <v>514</v>
      </c>
      <c r="B140" s="141" t="s">
        <v>515</v>
      </c>
      <c r="C140" s="125">
        <v>0</v>
      </c>
      <c r="D140" s="125">
        <v>0</v>
      </c>
      <c r="E140" s="125">
        <v>0</v>
      </c>
      <c r="F140" s="125">
        <v>0</v>
      </c>
      <c r="G140" s="147"/>
      <c r="H140" s="142"/>
    </row>
    <row r="141" spans="1:8" ht="18.75" x14ac:dyDescent="0.3">
      <c r="A141" s="140" t="s">
        <v>516</v>
      </c>
      <c r="B141" s="141" t="s">
        <v>517</v>
      </c>
      <c r="C141" s="125">
        <v>0</v>
      </c>
      <c r="D141" s="116"/>
      <c r="E141" s="116"/>
      <c r="F141" s="125">
        <v>0</v>
      </c>
      <c r="G141" s="147"/>
      <c r="H141" s="116"/>
    </row>
    <row r="142" spans="1:8" ht="18.75" x14ac:dyDescent="0.3">
      <c r="A142" s="140" t="s">
        <v>518</v>
      </c>
      <c r="B142" s="141" t="s">
        <v>519</v>
      </c>
      <c r="C142" s="125">
        <v>6931.34</v>
      </c>
      <c r="D142" s="125"/>
      <c r="E142" s="125"/>
      <c r="F142" s="125">
        <v>4962.2700000000004</v>
      </c>
      <c r="G142" s="147">
        <f t="shared" si="2"/>
        <v>71.591784561138255</v>
      </c>
      <c r="H142" s="142"/>
    </row>
    <row r="143" spans="1:8" ht="18.75" x14ac:dyDescent="0.3">
      <c r="A143" s="140" t="s">
        <v>520</v>
      </c>
      <c r="B143" s="141" t="s">
        <v>517</v>
      </c>
      <c r="C143" s="125">
        <v>5025</v>
      </c>
      <c r="D143" s="116"/>
      <c r="E143" s="116"/>
      <c r="F143" s="125">
        <v>2720</v>
      </c>
      <c r="G143" s="147">
        <f t="shared" si="2"/>
        <v>54.129353233830848</v>
      </c>
      <c r="H143" s="116"/>
    </row>
    <row r="144" spans="1:8" ht="18.75" x14ac:dyDescent="0.3">
      <c r="A144" s="140" t="s">
        <v>521</v>
      </c>
      <c r="B144" s="141" t="s">
        <v>522</v>
      </c>
      <c r="C144" s="125">
        <v>1906.34</v>
      </c>
      <c r="D144" s="116"/>
      <c r="E144" s="116"/>
      <c r="F144" s="125">
        <v>2242.27</v>
      </c>
      <c r="G144" s="147">
        <f t="shared" si="2"/>
        <v>117.62172540050568</v>
      </c>
      <c r="H144" s="116"/>
    </row>
    <row r="145" spans="1:8" ht="18.75" x14ac:dyDescent="0.3">
      <c r="A145" s="136" t="s">
        <v>523</v>
      </c>
      <c r="B145" s="137" t="s">
        <v>190</v>
      </c>
      <c r="C145" s="138">
        <v>36944.22</v>
      </c>
      <c r="D145" s="138">
        <v>96155</v>
      </c>
      <c r="E145" s="138">
        <v>96155</v>
      </c>
      <c r="F145" s="138">
        <v>53689.86</v>
      </c>
      <c r="G145" s="139">
        <f t="shared" si="2"/>
        <v>145.32681972985219</v>
      </c>
      <c r="H145" s="139">
        <f t="shared" si="3"/>
        <v>55.8367843585877</v>
      </c>
    </row>
    <row r="146" spans="1:8" ht="18.75" x14ac:dyDescent="0.3">
      <c r="A146" s="140" t="s">
        <v>524</v>
      </c>
      <c r="B146" s="141" t="s">
        <v>525</v>
      </c>
      <c r="C146" s="125">
        <v>36944.22</v>
      </c>
      <c r="D146" s="125">
        <v>0</v>
      </c>
      <c r="E146" s="125">
        <v>0</v>
      </c>
      <c r="F146" s="125">
        <v>51689.86</v>
      </c>
      <c r="G146" s="147">
        <f t="shared" si="2"/>
        <v>139.91325300683027</v>
      </c>
      <c r="H146" s="142"/>
    </row>
    <row r="147" spans="1:8" ht="18.75" x14ac:dyDescent="0.3">
      <c r="A147" s="140" t="s">
        <v>526</v>
      </c>
      <c r="B147" s="141" t="s">
        <v>527</v>
      </c>
      <c r="C147" s="125">
        <v>36944.22</v>
      </c>
      <c r="D147" s="116"/>
      <c r="E147" s="116"/>
      <c r="F147" s="125">
        <v>0</v>
      </c>
      <c r="G147" s="147">
        <f t="shared" si="2"/>
        <v>0</v>
      </c>
      <c r="H147" s="116"/>
    </row>
    <row r="148" spans="1:8" ht="18.75" x14ac:dyDescent="0.3">
      <c r="A148" s="140" t="s">
        <v>528</v>
      </c>
      <c r="B148" s="141" t="s">
        <v>529</v>
      </c>
      <c r="C148" s="125">
        <v>0</v>
      </c>
      <c r="D148" s="125"/>
      <c r="E148" s="125"/>
      <c r="F148" s="125">
        <v>2000</v>
      </c>
      <c r="G148" s="147"/>
      <c r="H148" s="142"/>
    </row>
    <row r="149" spans="1:8" ht="18.75" x14ac:dyDescent="0.3">
      <c r="A149" s="140" t="s">
        <v>530</v>
      </c>
      <c r="B149" s="141" t="s">
        <v>531</v>
      </c>
      <c r="C149" s="125">
        <v>0</v>
      </c>
      <c r="D149" s="116"/>
      <c r="E149" s="116"/>
      <c r="F149" s="125">
        <v>2000</v>
      </c>
      <c r="G149" s="147"/>
      <c r="H149" s="116"/>
    </row>
    <row r="150" spans="1:8" ht="18.75" x14ac:dyDescent="0.3">
      <c r="A150" s="132" t="s">
        <v>12</v>
      </c>
      <c r="B150" s="133" t="s">
        <v>13</v>
      </c>
      <c r="C150" s="134">
        <v>77258.69</v>
      </c>
      <c r="D150" s="134">
        <v>5444200</v>
      </c>
      <c r="E150" s="134">
        <v>5444200</v>
      </c>
      <c r="F150" s="134">
        <v>669562.36</v>
      </c>
      <c r="G150" s="135">
        <f t="shared" si="2"/>
        <v>866.64990048368668</v>
      </c>
      <c r="H150" s="135">
        <f t="shared" si="3"/>
        <v>12.298636346938025</v>
      </c>
    </row>
    <row r="151" spans="1:8" ht="18.75" x14ac:dyDescent="0.3">
      <c r="A151" s="136" t="s">
        <v>532</v>
      </c>
      <c r="B151" s="137" t="s">
        <v>280</v>
      </c>
      <c r="C151" s="138">
        <v>76414.89</v>
      </c>
      <c r="D151" s="138">
        <v>2405000</v>
      </c>
      <c r="E151" s="138">
        <v>2405000</v>
      </c>
      <c r="F151" s="138">
        <v>343744.34</v>
      </c>
      <c r="G151" s="139">
        <f t="shared" si="2"/>
        <v>449.83947500284307</v>
      </c>
      <c r="H151" s="139">
        <f t="shared" si="3"/>
        <v>14.292903950103952</v>
      </c>
    </row>
    <row r="152" spans="1:8" ht="18.75" x14ac:dyDescent="0.3">
      <c r="A152" s="140" t="s">
        <v>533</v>
      </c>
      <c r="B152" s="141" t="s">
        <v>534</v>
      </c>
      <c r="C152" s="125">
        <v>76414.89</v>
      </c>
      <c r="D152" s="125">
        <v>0</v>
      </c>
      <c r="E152" s="125">
        <v>0</v>
      </c>
      <c r="F152" s="125">
        <v>343744.34</v>
      </c>
      <c r="G152" s="147">
        <f t="shared" si="2"/>
        <v>449.83947500284307</v>
      </c>
      <c r="H152" s="142"/>
    </row>
    <row r="153" spans="1:8" ht="18.75" x14ac:dyDescent="0.3">
      <c r="A153" s="140" t="s">
        <v>535</v>
      </c>
      <c r="B153" s="141" t="s">
        <v>536</v>
      </c>
      <c r="C153" s="125">
        <v>0</v>
      </c>
      <c r="D153" s="116"/>
      <c r="E153" s="116"/>
      <c r="F153" s="125">
        <v>0</v>
      </c>
      <c r="G153" s="147"/>
      <c r="H153" s="116"/>
    </row>
    <row r="154" spans="1:8" ht="18.75" x14ac:dyDescent="0.3">
      <c r="A154" s="136" t="s">
        <v>537</v>
      </c>
      <c r="B154" s="137" t="s">
        <v>206</v>
      </c>
      <c r="C154" s="138">
        <v>843.8</v>
      </c>
      <c r="D154" s="138">
        <v>2916800</v>
      </c>
      <c r="E154" s="138">
        <v>2916800</v>
      </c>
      <c r="F154" s="138">
        <v>325818.02</v>
      </c>
      <c r="G154" s="139">
        <f t="shared" si="2"/>
        <v>38613.18084854231</v>
      </c>
      <c r="H154" s="139">
        <f t="shared" si="3"/>
        <v>11.17039289632474</v>
      </c>
    </row>
    <row r="155" spans="1:8" ht="18.75" x14ac:dyDescent="0.3">
      <c r="A155" s="140" t="s">
        <v>538</v>
      </c>
      <c r="B155" s="141" t="s">
        <v>539</v>
      </c>
      <c r="C155" s="125">
        <v>0</v>
      </c>
      <c r="D155" s="125">
        <v>0</v>
      </c>
      <c r="E155" s="125">
        <v>0</v>
      </c>
      <c r="F155" s="125">
        <v>298818.02</v>
      </c>
      <c r="G155" s="147"/>
      <c r="H155" s="142"/>
    </row>
    <row r="156" spans="1:8" ht="18.75" x14ac:dyDescent="0.3">
      <c r="A156" s="140" t="s">
        <v>540</v>
      </c>
      <c r="B156" s="141" t="s">
        <v>541</v>
      </c>
      <c r="C156" s="125">
        <v>0</v>
      </c>
      <c r="D156" s="116"/>
      <c r="E156" s="116"/>
      <c r="F156" s="125">
        <v>0</v>
      </c>
      <c r="G156" s="147"/>
      <c r="H156" s="116"/>
    </row>
    <row r="157" spans="1:8" ht="18.75" x14ac:dyDescent="0.3">
      <c r="A157" s="140" t="s">
        <v>542</v>
      </c>
      <c r="B157" s="141" t="s">
        <v>543</v>
      </c>
      <c r="C157" s="125">
        <v>0</v>
      </c>
      <c r="D157" s="116"/>
      <c r="E157" s="116"/>
      <c r="F157" s="125">
        <v>288974.27</v>
      </c>
      <c r="G157" s="147"/>
      <c r="H157" s="116"/>
    </row>
    <row r="158" spans="1:8" ht="18.75" x14ac:dyDescent="0.3">
      <c r="A158" s="140" t="s">
        <v>544</v>
      </c>
      <c r="B158" s="141" t="s">
        <v>545</v>
      </c>
      <c r="C158" s="125">
        <v>0</v>
      </c>
      <c r="D158" s="116"/>
      <c r="E158" s="116"/>
      <c r="F158" s="125">
        <v>9843.75</v>
      </c>
      <c r="G158" s="147"/>
      <c r="H158" s="116"/>
    </row>
    <row r="159" spans="1:8" ht="18.75" x14ac:dyDescent="0.3">
      <c r="A159" s="140" t="s">
        <v>546</v>
      </c>
      <c r="B159" s="141" t="s">
        <v>547</v>
      </c>
      <c r="C159" s="125">
        <v>0</v>
      </c>
      <c r="D159" s="116"/>
      <c r="E159" s="116"/>
      <c r="F159" s="125">
        <v>0</v>
      </c>
      <c r="G159" s="147"/>
      <c r="H159" s="116"/>
    </row>
    <row r="160" spans="1:8" ht="18.75" x14ac:dyDescent="0.3">
      <c r="A160" s="140" t="s">
        <v>548</v>
      </c>
      <c r="B160" s="141" t="s">
        <v>549</v>
      </c>
      <c r="C160" s="125">
        <v>0</v>
      </c>
      <c r="D160" s="116"/>
      <c r="E160" s="116"/>
      <c r="F160" s="125">
        <v>27000</v>
      </c>
      <c r="G160" s="147"/>
      <c r="H160" s="142"/>
    </row>
    <row r="161" spans="1:8" ht="18.75" x14ac:dyDescent="0.3">
      <c r="A161" s="140" t="s">
        <v>550</v>
      </c>
      <c r="B161" s="141" t="s">
        <v>551</v>
      </c>
      <c r="C161" s="125">
        <v>0</v>
      </c>
      <c r="D161" s="116"/>
      <c r="E161" s="116"/>
      <c r="F161" s="125">
        <v>0</v>
      </c>
      <c r="G161" s="147"/>
      <c r="H161" s="116"/>
    </row>
    <row r="162" spans="1:8" ht="18.75" x14ac:dyDescent="0.3">
      <c r="A162" s="140" t="s">
        <v>552</v>
      </c>
      <c r="B162" s="141" t="s">
        <v>553</v>
      </c>
      <c r="C162" s="125">
        <v>0</v>
      </c>
      <c r="D162" s="116"/>
      <c r="E162" s="116"/>
      <c r="F162" s="125">
        <v>27000</v>
      </c>
      <c r="G162" s="147"/>
      <c r="H162" s="116"/>
    </row>
    <row r="163" spans="1:8" ht="18.75" x14ac:dyDescent="0.3">
      <c r="A163" s="140" t="s">
        <v>554</v>
      </c>
      <c r="B163" s="141" t="s">
        <v>555</v>
      </c>
      <c r="C163" s="125">
        <v>0</v>
      </c>
      <c r="D163" s="125">
        <v>0</v>
      </c>
      <c r="E163" s="125">
        <v>0</v>
      </c>
      <c r="F163" s="125">
        <v>0</v>
      </c>
      <c r="G163" s="147"/>
      <c r="H163" s="142"/>
    </row>
    <row r="164" spans="1:8" ht="18.75" x14ac:dyDescent="0.3">
      <c r="A164" s="140" t="s">
        <v>556</v>
      </c>
      <c r="B164" s="141" t="s">
        <v>557</v>
      </c>
      <c r="C164" s="125">
        <v>0</v>
      </c>
      <c r="D164" s="116"/>
      <c r="E164" s="116"/>
      <c r="F164" s="125">
        <v>0</v>
      </c>
      <c r="G164" s="147"/>
      <c r="H164" s="116"/>
    </row>
    <row r="165" spans="1:8" ht="18.75" x14ac:dyDescent="0.3">
      <c r="A165" s="136" t="s">
        <v>322</v>
      </c>
      <c r="B165" s="137" t="s">
        <v>308</v>
      </c>
      <c r="C165" s="138">
        <v>0</v>
      </c>
      <c r="D165" s="138">
        <v>122400</v>
      </c>
      <c r="E165" s="138">
        <v>122400</v>
      </c>
      <c r="F165" s="138">
        <v>0</v>
      </c>
      <c r="G165" s="139"/>
      <c r="H165" s="139">
        <f t="shared" si="3"/>
        <v>0</v>
      </c>
    </row>
    <row r="166" spans="1:8" ht="18.75" x14ac:dyDescent="0.3">
      <c r="A166" s="140" t="s">
        <v>558</v>
      </c>
      <c r="B166" s="141" t="s">
        <v>559</v>
      </c>
      <c r="C166" s="125">
        <v>0</v>
      </c>
      <c r="D166" s="125">
        <v>0</v>
      </c>
      <c r="E166" s="125">
        <v>0</v>
      </c>
      <c r="F166" s="125">
        <v>0</v>
      </c>
      <c r="G166" s="147"/>
      <c r="H166" s="142"/>
    </row>
    <row r="167" spans="1:8" ht="18.75" x14ac:dyDescent="0.3">
      <c r="A167" s="140" t="s">
        <v>560</v>
      </c>
      <c r="B167" s="141" t="s">
        <v>559</v>
      </c>
      <c r="C167" s="125">
        <v>0</v>
      </c>
      <c r="D167" s="116"/>
      <c r="E167" s="116"/>
      <c r="F167" s="125">
        <v>0</v>
      </c>
      <c r="G167" s="147"/>
      <c r="H167" s="116"/>
    </row>
    <row r="168" spans="1:8" ht="18.75" x14ac:dyDescent="0.3">
      <c r="A168" s="128"/>
      <c r="B168" s="129" t="s">
        <v>14</v>
      </c>
      <c r="C168" s="130"/>
      <c r="D168" s="130"/>
      <c r="E168" s="130"/>
      <c r="F168" s="130"/>
      <c r="G168" s="148"/>
      <c r="H168" s="131"/>
    </row>
    <row r="169" spans="1:8" ht="18.75" x14ac:dyDescent="0.3">
      <c r="A169" s="132" t="s">
        <v>561</v>
      </c>
      <c r="B169" s="133" t="s">
        <v>16</v>
      </c>
      <c r="C169" s="134">
        <v>0</v>
      </c>
      <c r="D169" s="134">
        <v>1475000</v>
      </c>
      <c r="E169" s="134">
        <v>1475000</v>
      </c>
      <c r="F169" s="134">
        <v>0</v>
      </c>
      <c r="G169" s="135"/>
      <c r="H169" s="135">
        <f t="shared" si="3"/>
        <v>0</v>
      </c>
    </row>
    <row r="170" spans="1:8" ht="18.75" x14ac:dyDescent="0.3">
      <c r="A170" s="132" t="s">
        <v>562</v>
      </c>
      <c r="B170" s="133" t="s">
        <v>18</v>
      </c>
      <c r="C170" s="134">
        <v>0</v>
      </c>
      <c r="D170" s="134">
        <v>73000</v>
      </c>
      <c r="E170" s="134">
        <v>73000</v>
      </c>
      <c r="F170" s="134">
        <v>0</v>
      </c>
      <c r="G170" s="135"/>
      <c r="H170" s="135">
        <f t="shared" si="3"/>
        <v>0</v>
      </c>
    </row>
    <row r="171" spans="1:8" ht="18.75" x14ac:dyDescent="0.3">
      <c r="A171" s="128"/>
      <c r="B171" s="129" t="s">
        <v>19</v>
      </c>
      <c r="C171" s="130"/>
      <c r="D171" s="130"/>
      <c r="E171" s="130"/>
      <c r="F171" s="130"/>
      <c r="G171" s="148"/>
      <c r="H171" s="131"/>
    </row>
    <row r="172" spans="1:8" ht="18.75" x14ac:dyDescent="0.3">
      <c r="A172" s="132" t="s">
        <v>20</v>
      </c>
      <c r="B172" s="133" t="s">
        <v>21</v>
      </c>
      <c r="C172" s="134">
        <v>210952.65</v>
      </c>
      <c r="D172" s="134">
        <v>30000</v>
      </c>
      <c r="E172" s="134">
        <v>30000</v>
      </c>
      <c r="F172" s="134">
        <v>630097.12</v>
      </c>
      <c r="G172" s="135">
        <f t="shared" si="2"/>
        <v>298.69125607097141</v>
      </c>
      <c r="H172" s="135">
        <f t="shared" si="3"/>
        <v>2100.3237333333336</v>
      </c>
    </row>
    <row r="173" spans="1:8" ht="18.75" x14ac:dyDescent="0.3">
      <c r="A173" s="144" t="s">
        <v>563</v>
      </c>
      <c r="B173" s="145" t="s">
        <v>564</v>
      </c>
      <c r="C173" s="146">
        <v>210952.65</v>
      </c>
      <c r="D173" s="146">
        <v>30000</v>
      </c>
      <c r="E173" s="146">
        <v>30000</v>
      </c>
      <c r="F173" s="146">
        <v>630097.12</v>
      </c>
      <c r="G173" s="147">
        <f t="shared" si="2"/>
        <v>298.69125607097141</v>
      </c>
      <c r="H173" s="147">
        <f t="shared" si="3"/>
        <v>2100.3237333333336</v>
      </c>
    </row>
    <row r="174" spans="1:8" ht="18.75" x14ac:dyDescent="0.3">
      <c r="A174" s="140" t="s">
        <v>565</v>
      </c>
      <c r="B174" s="141" t="s">
        <v>566</v>
      </c>
      <c r="C174" s="125">
        <v>0</v>
      </c>
      <c r="D174" s="125">
        <v>30000</v>
      </c>
      <c r="E174" s="125">
        <v>30000</v>
      </c>
      <c r="F174" s="125">
        <v>0</v>
      </c>
      <c r="G174" s="147"/>
      <c r="H174" s="142">
        <f t="shared" si="3"/>
        <v>0</v>
      </c>
    </row>
    <row r="175" spans="1:8" ht="18.75" x14ac:dyDescent="0.3">
      <c r="A175" s="140" t="s">
        <v>567</v>
      </c>
      <c r="B175" s="141" t="s">
        <v>568</v>
      </c>
      <c r="C175" s="125">
        <v>0</v>
      </c>
      <c r="D175" s="116"/>
      <c r="E175" s="116"/>
      <c r="F175" s="125">
        <v>0</v>
      </c>
      <c r="G175" s="147"/>
      <c r="H175" s="116"/>
    </row>
    <row r="176" spans="1:8" ht="18.75" x14ac:dyDescent="0.3">
      <c r="A176" s="115"/>
      <c r="B176" s="141"/>
      <c r="C176" s="125"/>
      <c r="D176" s="125"/>
      <c r="E176" s="125"/>
      <c r="F176" s="125"/>
      <c r="G176" s="147"/>
      <c r="H176" s="142"/>
    </row>
    <row r="177" spans="1:8" ht="18.75" x14ac:dyDescent="0.3">
      <c r="A177" s="115"/>
      <c r="B177" s="141"/>
      <c r="C177" s="125"/>
      <c r="D177" s="125"/>
      <c r="E177" s="125"/>
      <c r="F177" s="125"/>
      <c r="G177" s="147"/>
      <c r="H177" s="142"/>
    </row>
    <row r="178" spans="1:8" ht="18.75" x14ac:dyDescent="0.3">
      <c r="A178" s="115"/>
      <c r="B178" s="141"/>
      <c r="C178" s="125"/>
      <c r="D178" s="125"/>
      <c r="E178" s="125"/>
      <c r="F178" s="125"/>
      <c r="G178" s="147"/>
      <c r="H178" s="142"/>
    </row>
    <row r="179" spans="1:8" ht="18.75" x14ac:dyDescent="0.3">
      <c r="A179" s="115"/>
      <c r="B179" s="141"/>
      <c r="C179" s="125"/>
      <c r="D179" s="125"/>
      <c r="E179" s="125"/>
      <c r="F179" s="125"/>
      <c r="G179" s="147"/>
      <c r="H179" s="142"/>
    </row>
    <row r="180" spans="1:8" ht="18.75" x14ac:dyDescent="0.3">
      <c r="A180" s="115"/>
      <c r="B180" s="141"/>
      <c r="C180" s="125"/>
      <c r="D180" s="125"/>
      <c r="E180" s="125"/>
      <c r="F180" s="125"/>
      <c r="G180" s="147"/>
      <c r="H180" s="142"/>
    </row>
    <row r="181" spans="1:8" ht="18.75" x14ac:dyDescent="0.3">
      <c r="A181" s="115"/>
      <c r="B181" s="141"/>
      <c r="C181" s="125"/>
      <c r="D181" s="125"/>
      <c r="E181" s="125"/>
      <c r="F181" s="125"/>
      <c r="G181" s="147"/>
      <c r="H181" s="142"/>
    </row>
    <row r="182" spans="1:8" ht="18.75" x14ac:dyDescent="0.3">
      <c r="A182" s="115"/>
      <c r="B182" s="141"/>
      <c r="C182" s="125"/>
      <c r="D182" s="125"/>
      <c r="E182" s="125"/>
      <c r="F182" s="125"/>
      <c r="G182" s="142"/>
      <c r="H182" s="142"/>
    </row>
    <row r="183" spans="1:8" ht="18.75" x14ac:dyDescent="0.3">
      <c r="A183" s="115"/>
      <c r="B183" s="141"/>
      <c r="C183" s="125"/>
      <c r="D183" s="125"/>
      <c r="E183" s="125"/>
      <c r="F183" s="125"/>
      <c r="G183" s="142"/>
      <c r="H183" s="142"/>
    </row>
    <row r="184" spans="1:8" ht="18.75" x14ac:dyDescent="0.3">
      <c r="A184" s="115"/>
      <c r="B184" s="141"/>
      <c r="C184" s="125"/>
      <c r="D184" s="125"/>
      <c r="E184" s="125"/>
      <c r="F184" s="125"/>
      <c r="G184" s="142"/>
      <c r="H184" s="142"/>
    </row>
    <row r="185" spans="1:8" ht="18.75" x14ac:dyDescent="0.3">
      <c r="A185" s="115"/>
      <c r="B185" s="141"/>
      <c r="C185" s="125"/>
      <c r="D185" s="125"/>
      <c r="E185" s="125"/>
      <c r="F185" s="125"/>
      <c r="G185" s="142"/>
      <c r="H185" s="142"/>
    </row>
    <row r="186" spans="1:8" ht="18.75" x14ac:dyDescent="0.3">
      <c r="A186" s="115"/>
      <c r="B186" s="141"/>
      <c r="C186" s="125"/>
      <c r="D186" s="125"/>
      <c r="E186" s="125"/>
      <c r="F186" s="125"/>
      <c r="G186" s="142"/>
      <c r="H186" s="142"/>
    </row>
    <row r="187" spans="1:8" ht="18.75" x14ac:dyDescent="0.3">
      <c r="A187" s="115"/>
      <c r="B187" s="141"/>
      <c r="C187" s="125"/>
      <c r="D187" s="125"/>
      <c r="E187" s="125"/>
      <c r="F187" s="125"/>
      <c r="G187" s="142"/>
      <c r="H187" s="142"/>
    </row>
    <row r="188" spans="1:8" ht="18.75" x14ac:dyDescent="0.3">
      <c r="A188" s="115"/>
      <c r="B188" s="141"/>
      <c r="C188" s="125"/>
      <c r="D188" s="125"/>
      <c r="E188" s="125"/>
      <c r="F188" s="125"/>
      <c r="G188" s="142"/>
      <c r="H188" s="142"/>
    </row>
    <row r="189" spans="1:8" ht="18.75" x14ac:dyDescent="0.3">
      <c r="A189" s="115"/>
      <c r="B189" s="141"/>
      <c r="C189" s="125"/>
      <c r="D189" s="125"/>
      <c r="E189" s="125"/>
      <c r="F189" s="125"/>
      <c r="G189" s="142"/>
      <c r="H189" s="142"/>
    </row>
    <row r="190" spans="1:8" ht="18.75" x14ac:dyDescent="0.3">
      <c r="A190" s="115"/>
      <c r="B190" s="141"/>
      <c r="C190" s="125"/>
      <c r="D190" s="125"/>
      <c r="E190" s="125"/>
      <c r="F190" s="125"/>
      <c r="G190" s="142"/>
      <c r="H190" s="142"/>
    </row>
    <row r="191" spans="1:8" ht="18.75" x14ac:dyDescent="0.3">
      <c r="A191" s="115"/>
      <c r="B191" s="141"/>
      <c r="C191" s="125"/>
      <c r="D191" s="125"/>
      <c r="E191" s="125"/>
      <c r="F191" s="125"/>
      <c r="G191" s="142"/>
      <c r="H191" s="142"/>
    </row>
    <row r="192" spans="1:8" ht="18.75" x14ac:dyDescent="0.3">
      <c r="A192" s="115"/>
      <c r="B192" s="141"/>
      <c r="C192" s="125"/>
      <c r="D192" s="125"/>
      <c r="E192" s="125"/>
      <c r="F192" s="125"/>
      <c r="G192" s="142"/>
      <c r="H192" s="142"/>
    </row>
    <row r="193" spans="1:8" ht="18.75" x14ac:dyDescent="0.3">
      <c r="A193" s="115"/>
      <c r="B193" s="141"/>
      <c r="C193" s="125"/>
      <c r="D193" s="125"/>
      <c r="E193" s="125"/>
      <c r="F193" s="125"/>
      <c r="G193" s="142"/>
      <c r="H193" s="142"/>
    </row>
    <row r="194" spans="1:8" ht="18.75" x14ac:dyDescent="0.3">
      <c r="A194" s="115"/>
      <c r="B194" s="141"/>
      <c r="C194" s="125"/>
      <c r="D194" s="125"/>
      <c r="E194" s="125"/>
      <c r="F194" s="125"/>
      <c r="G194" s="142"/>
      <c r="H194" s="142"/>
    </row>
    <row r="195" spans="1:8" ht="18.75" x14ac:dyDescent="0.3">
      <c r="A195" s="115"/>
      <c r="B195" s="141"/>
      <c r="C195" s="125"/>
      <c r="D195" s="125"/>
      <c r="E195" s="125"/>
      <c r="F195" s="125"/>
      <c r="G195" s="142"/>
      <c r="H195" s="142"/>
    </row>
    <row r="196" spans="1:8" ht="18.75" x14ac:dyDescent="0.3">
      <c r="A196" s="115"/>
      <c r="B196" s="141"/>
      <c r="C196" s="125"/>
      <c r="D196" s="125"/>
      <c r="E196" s="125"/>
      <c r="F196" s="125"/>
      <c r="G196" s="142"/>
      <c r="H196" s="142"/>
    </row>
    <row r="197" spans="1:8" ht="18.75" x14ac:dyDescent="0.3">
      <c r="A197" s="115"/>
      <c r="B197" s="141"/>
      <c r="C197" s="125"/>
      <c r="D197" s="125"/>
      <c r="E197" s="125"/>
      <c r="F197" s="125"/>
      <c r="G197" s="142"/>
      <c r="H197" s="142"/>
    </row>
  </sheetData>
  <mergeCells count="10">
    <mergeCell ref="A2:H2"/>
    <mergeCell ref="A3:H3"/>
    <mergeCell ref="A38:H38"/>
    <mergeCell ref="A4:H4"/>
    <mergeCell ref="A11:B11"/>
    <mergeCell ref="A14:H14"/>
    <mergeCell ref="A15:H15"/>
    <mergeCell ref="A7:H7"/>
    <mergeCell ref="A8:H8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1" fitToHeight="0" orientation="landscape" verticalDpi="0" r:id="rId1"/>
  <rowBreaks count="4" manualBreakCount="4">
    <brk id="36" max="7" man="1"/>
    <brk id="88" max="7" man="1"/>
    <brk id="133" max="7" man="1"/>
    <brk id="18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2D16-5994-4532-922C-CD8E700B2816}">
  <sheetPr>
    <pageSetUpPr fitToPage="1"/>
  </sheetPr>
  <dimension ref="A1:H103"/>
  <sheetViews>
    <sheetView tabSelected="1" view="pageBreakPreview" zoomScale="60" zoomScaleNormal="70" workbookViewId="0">
      <selection activeCell="F24" sqref="F24"/>
    </sheetView>
  </sheetViews>
  <sheetFormatPr defaultRowHeight="15" x14ac:dyDescent="0.25"/>
  <cols>
    <col min="1" max="1" width="14.28515625" customWidth="1"/>
    <col min="2" max="2" width="117" customWidth="1"/>
    <col min="3" max="3" width="25" customWidth="1"/>
    <col min="4" max="5" width="21.42578125" customWidth="1"/>
    <col min="6" max="6" width="24.140625" bestFit="1" customWidth="1"/>
    <col min="7" max="7" width="14.5703125" customWidth="1"/>
    <col min="8" max="8" width="15.5703125" customWidth="1"/>
  </cols>
  <sheetData>
    <row r="1" spans="1:8" ht="18.75" x14ac:dyDescent="0.25">
      <c r="A1" s="14" t="s">
        <v>101</v>
      </c>
      <c r="B1" s="14"/>
      <c r="C1" s="15"/>
      <c r="D1" s="15"/>
      <c r="E1" s="15"/>
      <c r="F1" s="15"/>
      <c r="G1" s="61"/>
      <c r="H1" s="61"/>
    </row>
    <row r="2" spans="1:8" ht="84" customHeight="1" x14ac:dyDescent="0.25">
      <c r="A2" s="10"/>
      <c r="B2" s="54" t="s">
        <v>102</v>
      </c>
      <c r="C2" s="11" t="s">
        <v>103</v>
      </c>
      <c r="D2" s="11" t="s">
        <v>3</v>
      </c>
      <c r="E2" s="11" t="s">
        <v>37</v>
      </c>
      <c r="F2" s="11" t="s">
        <v>104</v>
      </c>
      <c r="G2" s="55" t="s">
        <v>105</v>
      </c>
      <c r="H2" s="55" t="s">
        <v>33</v>
      </c>
    </row>
    <row r="3" spans="1:8" ht="18.75" x14ac:dyDescent="0.25">
      <c r="A3" s="10" t="s">
        <v>0</v>
      </c>
      <c r="B3" s="52" t="s">
        <v>99</v>
      </c>
      <c r="C3" s="52" t="s">
        <v>100</v>
      </c>
      <c r="D3" s="52" t="s">
        <v>10</v>
      </c>
      <c r="E3" s="52" t="s">
        <v>12</v>
      </c>
      <c r="F3" s="52" t="s">
        <v>17</v>
      </c>
      <c r="G3" s="52" t="s">
        <v>40</v>
      </c>
      <c r="H3" s="52" t="s">
        <v>41</v>
      </c>
    </row>
    <row r="4" spans="1:8" ht="18.75" x14ac:dyDescent="0.25">
      <c r="A4" s="10" t="s">
        <v>0</v>
      </c>
      <c r="B4" s="10" t="s">
        <v>106</v>
      </c>
      <c r="C4" s="56">
        <f>SUM(C5+C6+C7+C21+C32+C33+C34)</f>
        <v>728837.64</v>
      </c>
      <c r="D4" s="56">
        <f>SUM(D5+D6+D7+D21+D32+D33+D34)</f>
        <v>7021650</v>
      </c>
      <c r="E4" s="56">
        <f>SUM(E5+E6+E7+E21+E32+E33+E34)</f>
        <v>7021650</v>
      </c>
      <c r="F4" s="56">
        <v>2261222.31</v>
      </c>
      <c r="G4" s="57">
        <f>F4/C4*100</f>
        <v>310.25048459352342</v>
      </c>
      <c r="H4" s="57">
        <f>F4/E4*100</f>
        <v>32.203574800794691</v>
      </c>
    </row>
    <row r="5" spans="1:8" ht="18.75" x14ac:dyDescent="0.25">
      <c r="A5" s="62" t="s">
        <v>42</v>
      </c>
      <c r="B5" s="62" t="s">
        <v>43</v>
      </c>
      <c r="C5" s="58">
        <v>186291.5</v>
      </c>
      <c r="D5" s="58">
        <v>220760</v>
      </c>
      <c r="E5" s="58">
        <v>220760</v>
      </c>
      <c r="F5" s="58">
        <v>202638.85</v>
      </c>
      <c r="G5" s="59">
        <f>F5/C5*100</f>
        <v>108.7751454038429</v>
      </c>
      <c r="H5" s="59">
        <f>F5/E5*100</f>
        <v>91.791470375067945</v>
      </c>
    </row>
    <row r="6" spans="1:8" ht="18.75" x14ac:dyDescent="0.25">
      <c r="A6" s="62" t="s">
        <v>44</v>
      </c>
      <c r="B6" s="62" t="s">
        <v>45</v>
      </c>
      <c r="C6" s="58">
        <v>32462.49</v>
      </c>
      <c r="D6" s="58">
        <v>30100</v>
      </c>
      <c r="E6" s="58">
        <v>30100</v>
      </c>
      <c r="F6" s="58">
        <v>22383.91</v>
      </c>
      <c r="G6" s="59">
        <f>F6/C6*100</f>
        <v>68.953151776096036</v>
      </c>
      <c r="H6" s="59">
        <f>F6/E6*100</f>
        <v>74.365149501661136</v>
      </c>
    </row>
    <row r="7" spans="1:8" ht="18.75" x14ac:dyDescent="0.25">
      <c r="A7" s="62" t="s">
        <v>46</v>
      </c>
      <c r="B7" s="62" t="s">
        <v>47</v>
      </c>
      <c r="C7" s="58">
        <v>153812.28</v>
      </c>
      <c r="D7" s="58">
        <v>151735</v>
      </c>
      <c r="E7" s="58">
        <v>151735</v>
      </c>
      <c r="F7" s="58">
        <v>95950.02</v>
      </c>
      <c r="G7" s="59">
        <f t="shared" ref="G7:G69" si="0">F7/C7*100</f>
        <v>62.381248103207362</v>
      </c>
      <c r="H7" s="59">
        <f t="shared" ref="H7:H67" si="1">F7/E7*100</f>
        <v>63.235258839424006</v>
      </c>
    </row>
    <row r="8" spans="1:8" ht="18.75" x14ac:dyDescent="0.25">
      <c r="A8" s="12" t="s">
        <v>48</v>
      </c>
      <c r="B8" s="12" t="s">
        <v>49</v>
      </c>
      <c r="C8" s="13">
        <v>0</v>
      </c>
      <c r="D8" s="13">
        <v>0</v>
      </c>
      <c r="E8" s="13">
        <v>0</v>
      </c>
      <c r="F8" s="13">
        <v>0</v>
      </c>
      <c r="G8" s="162"/>
      <c r="H8" s="162"/>
    </row>
    <row r="9" spans="1:8" ht="18.75" x14ac:dyDescent="0.25">
      <c r="A9" s="12" t="s">
        <v>50</v>
      </c>
      <c r="B9" s="12" t="s">
        <v>51</v>
      </c>
      <c r="C9" s="13">
        <v>0</v>
      </c>
      <c r="D9" s="13">
        <v>500</v>
      </c>
      <c r="E9" s="13">
        <v>500</v>
      </c>
      <c r="F9" s="13">
        <v>0</v>
      </c>
      <c r="G9" s="162"/>
      <c r="H9" s="162">
        <f t="shared" si="1"/>
        <v>0</v>
      </c>
    </row>
    <row r="10" spans="1:8" ht="18.75" x14ac:dyDescent="0.25">
      <c r="A10" s="12" t="s">
        <v>52</v>
      </c>
      <c r="B10" s="12" t="s">
        <v>53</v>
      </c>
      <c r="C10" s="13">
        <v>83826.289999999994</v>
      </c>
      <c r="D10" s="13">
        <v>90000</v>
      </c>
      <c r="E10" s="13">
        <v>90000</v>
      </c>
      <c r="F10" s="13">
        <v>69772.820000000007</v>
      </c>
      <c r="G10" s="162">
        <f t="shared" si="0"/>
        <v>83.235008969143237</v>
      </c>
      <c r="H10" s="162">
        <f t="shared" si="1"/>
        <v>77.525355555555564</v>
      </c>
    </row>
    <row r="11" spans="1:8" ht="18.75" x14ac:dyDescent="0.25">
      <c r="A11" s="12" t="s">
        <v>54</v>
      </c>
      <c r="B11" s="12" t="s">
        <v>55</v>
      </c>
      <c r="C11" s="13">
        <v>0</v>
      </c>
      <c r="D11" s="13">
        <v>0</v>
      </c>
      <c r="E11" s="13">
        <v>0</v>
      </c>
      <c r="F11" s="13">
        <v>0</v>
      </c>
      <c r="G11" s="162"/>
      <c r="H11" s="162"/>
    </row>
    <row r="12" spans="1:8" ht="18.75" x14ac:dyDescent="0.25">
      <c r="A12" s="12" t="s">
        <v>56</v>
      </c>
      <c r="B12" s="12" t="s">
        <v>57</v>
      </c>
      <c r="C12" s="13">
        <v>31240.29</v>
      </c>
      <c r="D12" s="13">
        <v>20000</v>
      </c>
      <c r="E12" s="13">
        <v>20000</v>
      </c>
      <c r="F12" s="13">
        <v>25217.68</v>
      </c>
      <c r="G12" s="162">
        <f t="shared" si="0"/>
        <v>80.721657833522031</v>
      </c>
      <c r="H12" s="162">
        <f t="shared" si="1"/>
        <v>126.08840000000001</v>
      </c>
    </row>
    <row r="13" spans="1:8" ht="18.75" x14ac:dyDescent="0.25">
      <c r="A13" s="12" t="s">
        <v>58</v>
      </c>
      <c r="B13" s="12" t="s">
        <v>59</v>
      </c>
      <c r="C13" s="13">
        <v>0</v>
      </c>
      <c r="D13" s="13">
        <v>0</v>
      </c>
      <c r="E13" s="13">
        <v>0</v>
      </c>
      <c r="F13" s="13">
        <v>0</v>
      </c>
      <c r="G13" s="162"/>
      <c r="H13" s="162"/>
    </row>
    <row r="14" spans="1:8" ht="18.75" x14ac:dyDescent="0.25">
      <c r="A14" s="12" t="s">
        <v>60</v>
      </c>
      <c r="B14" s="12" t="s">
        <v>61</v>
      </c>
      <c r="C14" s="13">
        <v>0</v>
      </c>
      <c r="D14" s="13">
        <v>1000</v>
      </c>
      <c r="E14" s="13">
        <v>1000</v>
      </c>
      <c r="F14" s="13">
        <v>0</v>
      </c>
      <c r="G14" s="162"/>
      <c r="H14" s="162">
        <f t="shared" si="1"/>
        <v>0</v>
      </c>
    </row>
    <row r="15" spans="1:8" ht="18.75" x14ac:dyDescent="0.25">
      <c r="A15" s="12" t="s">
        <v>62</v>
      </c>
      <c r="B15" s="12" t="s">
        <v>63</v>
      </c>
      <c r="C15" s="13">
        <v>0</v>
      </c>
      <c r="D15" s="13">
        <v>2000</v>
      </c>
      <c r="E15" s="13">
        <v>2000</v>
      </c>
      <c r="F15" s="13">
        <v>59.51</v>
      </c>
      <c r="G15" s="162"/>
      <c r="H15" s="162">
        <f t="shared" si="1"/>
        <v>2.9754999999999998</v>
      </c>
    </row>
    <row r="16" spans="1:8" ht="18.75" x14ac:dyDescent="0.25">
      <c r="A16" s="12" t="s">
        <v>64</v>
      </c>
      <c r="B16" s="12" t="s">
        <v>65</v>
      </c>
      <c r="C16" s="13">
        <v>29370.720000000001</v>
      </c>
      <c r="D16" s="13">
        <v>23000</v>
      </c>
      <c r="E16" s="13">
        <v>23000</v>
      </c>
      <c r="F16" s="13">
        <v>775.01</v>
      </c>
      <c r="G16" s="162">
        <f t="shared" si="0"/>
        <v>2.6387163814846892</v>
      </c>
      <c r="H16" s="162">
        <f t="shared" si="1"/>
        <v>3.3696086956521736</v>
      </c>
    </row>
    <row r="17" spans="1:8" ht="18.75" x14ac:dyDescent="0.25">
      <c r="A17" s="12" t="s">
        <v>66</v>
      </c>
      <c r="B17" s="12" t="s">
        <v>67</v>
      </c>
      <c r="C17" s="13">
        <v>530.88</v>
      </c>
      <c r="D17" s="13">
        <v>135</v>
      </c>
      <c r="E17" s="13">
        <v>135</v>
      </c>
      <c r="F17" s="13">
        <v>0</v>
      </c>
      <c r="G17" s="162">
        <f t="shared" si="0"/>
        <v>0</v>
      </c>
      <c r="H17" s="162">
        <f t="shared" si="1"/>
        <v>0</v>
      </c>
    </row>
    <row r="18" spans="1:8" ht="18.75" x14ac:dyDescent="0.25">
      <c r="A18" s="12" t="s">
        <v>68</v>
      </c>
      <c r="B18" s="12" t="s">
        <v>69</v>
      </c>
      <c r="C18" s="13">
        <v>215</v>
      </c>
      <c r="D18" s="13">
        <v>3000</v>
      </c>
      <c r="E18" s="13">
        <v>3000</v>
      </c>
      <c r="F18" s="13">
        <v>0</v>
      </c>
      <c r="G18" s="162">
        <f t="shared" si="0"/>
        <v>0</v>
      </c>
      <c r="H18" s="162">
        <f t="shared" si="1"/>
        <v>0</v>
      </c>
    </row>
    <row r="19" spans="1:8" ht="18.75" x14ac:dyDescent="0.25">
      <c r="A19" s="12" t="s">
        <v>70</v>
      </c>
      <c r="B19" s="12" t="s">
        <v>71</v>
      </c>
      <c r="C19" s="13">
        <v>7020</v>
      </c>
      <c r="D19" s="13">
        <v>12000</v>
      </c>
      <c r="E19" s="13">
        <v>12000</v>
      </c>
      <c r="F19" s="13">
        <v>125</v>
      </c>
      <c r="G19" s="162">
        <f t="shared" si="0"/>
        <v>1.7806267806267806</v>
      </c>
      <c r="H19" s="162">
        <f t="shared" si="1"/>
        <v>1.0416666666666665</v>
      </c>
    </row>
    <row r="20" spans="1:8" ht="18.75" x14ac:dyDescent="0.25">
      <c r="A20" s="12" t="s">
        <v>72</v>
      </c>
      <c r="B20" s="12" t="s">
        <v>73</v>
      </c>
      <c r="C20" s="13">
        <v>1609.1</v>
      </c>
      <c r="D20" s="13">
        <v>100</v>
      </c>
      <c r="E20" s="13">
        <v>100</v>
      </c>
      <c r="F20" s="13">
        <v>0</v>
      </c>
      <c r="G20" s="162">
        <f t="shared" si="0"/>
        <v>0</v>
      </c>
      <c r="H20" s="162">
        <f t="shared" si="1"/>
        <v>0</v>
      </c>
    </row>
    <row r="21" spans="1:8" ht="18.75" x14ac:dyDescent="0.25">
      <c r="A21" s="62" t="s">
        <v>74</v>
      </c>
      <c r="B21" s="62" t="s">
        <v>75</v>
      </c>
      <c r="C21" s="58">
        <v>356271.37</v>
      </c>
      <c r="D21" s="58">
        <v>5041655</v>
      </c>
      <c r="E21" s="58">
        <v>5041655</v>
      </c>
      <c r="F21" s="58">
        <f>SUM(F22:F31)</f>
        <v>1310152.4100000001</v>
      </c>
      <c r="G21" s="59">
        <f t="shared" si="0"/>
        <v>367.7400207600179</v>
      </c>
      <c r="H21" s="59">
        <f t="shared" si="1"/>
        <v>25.98655421681968</v>
      </c>
    </row>
    <row r="22" spans="1:8" ht="18.75" x14ac:dyDescent="0.25">
      <c r="A22" s="12" t="s">
        <v>76</v>
      </c>
      <c r="B22" s="12" t="s">
        <v>77</v>
      </c>
      <c r="C22" s="13">
        <v>333824.33</v>
      </c>
      <c r="D22" s="13">
        <v>483855</v>
      </c>
      <c r="E22" s="13">
        <v>483855</v>
      </c>
      <c r="F22" s="13">
        <v>227135.9</v>
      </c>
      <c r="G22" s="162">
        <f t="shared" si="0"/>
        <v>68.040546954741131</v>
      </c>
      <c r="H22" s="162">
        <f t="shared" si="1"/>
        <v>46.942968451292231</v>
      </c>
    </row>
    <row r="23" spans="1:8" ht="18.75" x14ac:dyDescent="0.25">
      <c r="A23" s="12" t="s">
        <v>78</v>
      </c>
      <c r="B23" s="12" t="s">
        <v>79</v>
      </c>
      <c r="C23" s="13">
        <v>2497.21</v>
      </c>
      <c r="D23" s="13">
        <v>5000</v>
      </c>
      <c r="E23" s="13">
        <v>5000</v>
      </c>
      <c r="F23" s="13">
        <v>0</v>
      </c>
      <c r="G23" s="162">
        <f t="shared" si="0"/>
        <v>0</v>
      </c>
      <c r="H23" s="162">
        <f t="shared" si="1"/>
        <v>0</v>
      </c>
    </row>
    <row r="24" spans="1:8" ht="18.75" x14ac:dyDescent="0.25">
      <c r="A24" s="12" t="s">
        <v>80</v>
      </c>
      <c r="B24" s="12" t="s">
        <v>81</v>
      </c>
      <c r="C24" s="13">
        <v>0</v>
      </c>
      <c r="D24" s="13">
        <v>0</v>
      </c>
      <c r="E24" s="13">
        <v>0</v>
      </c>
      <c r="F24" s="13">
        <v>0</v>
      </c>
      <c r="G24" s="162"/>
      <c r="H24" s="162"/>
    </row>
    <row r="25" spans="1:8" ht="18.75" x14ac:dyDescent="0.25">
      <c r="A25" s="12" t="s">
        <v>82</v>
      </c>
      <c r="B25" s="12" t="s">
        <v>83</v>
      </c>
      <c r="C25" s="13">
        <v>0</v>
      </c>
      <c r="D25" s="13">
        <v>25000</v>
      </c>
      <c r="E25" s="13">
        <v>25000</v>
      </c>
      <c r="F25" s="13">
        <v>0</v>
      </c>
      <c r="G25" s="162"/>
      <c r="H25" s="162">
        <f t="shared" si="1"/>
        <v>0</v>
      </c>
    </row>
    <row r="26" spans="1:8" ht="18.75" x14ac:dyDescent="0.25">
      <c r="A26" s="12" t="s">
        <v>84</v>
      </c>
      <c r="B26" s="12" t="s">
        <v>85</v>
      </c>
      <c r="C26" s="13">
        <v>0</v>
      </c>
      <c r="D26" s="13">
        <v>0</v>
      </c>
      <c r="E26" s="13">
        <v>0</v>
      </c>
      <c r="F26" s="13">
        <v>0</v>
      </c>
      <c r="G26" s="162"/>
      <c r="H26" s="162"/>
    </row>
    <row r="27" spans="1:8" ht="18.75" x14ac:dyDescent="0.25">
      <c r="A27" s="12" t="s">
        <v>86</v>
      </c>
      <c r="B27" s="12" t="s">
        <v>87</v>
      </c>
      <c r="C27" s="13">
        <v>19949.830000000002</v>
      </c>
      <c r="D27" s="13">
        <v>0</v>
      </c>
      <c r="E27" s="13">
        <v>0</v>
      </c>
      <c r="F27" s="13">
        <v>0</v>
      </c>
      <c r="G27" s="162">
        <f t="shared" si="0"/>
        <v>0</v>
      </c>
      <c r="H27" s="162"/>
    </row>
    <row r="28" spans="1:8" ht="18.75" x14ac:dyDescent="0.25">
      <c r="A28" s="12" t="s">
        <v>88</v>
      </c>
      <c r="B28" s="12" t="s">
        <v>89</v>
      </c>
      <c r="C28" s="13">
        <v>0</v>
      </c>
      <c r="D28" s="13">
        <v>2515500</v>
      </c>
      <c r="E28" s="13">
        <v>2515500</v>
      </c>
      <c r="F28" s="13">
        <v>757556</v>
      </c>
      <c r="G28" s="162"/>
      <c r="H28" s="162">
        <f t="shared" si="1"/>
        <v>30.115523752733054</v>
      </c>
    </row>
    <row r="29" spans="1:8" ht="18.75" x14ac:dyDescent="0.25">
      <c r="A29" s="12" t="s">
        <v>90</v>
      </c>
      <c r="B29" s="12" t="s">
        <v>91</v>
      </c>
      <c r="C29" s="13">
        <v>0</v>
      </c>
      <c r="D29" s="13">
        <v>0</v>
      </c>
      <c r="E29" s="13">
        <v>0</v>
      </c>
      <c r="F29" s="13">
        <v>0</v>
      </c>
      <c r="G29" s="162"/>
      <c r="H29" s="162"/>
    </row>
    <row r="30" spans="1:8" ht="18.75" x14ac:dyDescent="0.25">
      <c r="A30" s="12" t="s">
        <v>92</v>
      </c>
      <c r="B30" s="12" t="s">
        <v>93</v>
      </c>
      <c r="C30" s="13">
        <v>0</v>
      </c>
      <c r="D30" s="13">
        <v>480000</v>
      </c>
      <c r="E30" s="13">
        <v>480000</v>
      </c>
      <c r="F30" s="13">
        <v>0</v>
      </c>
      <c r="G30" s="162"/>
      <c r="H30" s="162">
        <f t="shared" si="1"/>
        <v>0</v>
      </c>
    </row>
    <row r="31" spans="1:8" ht="18.75" x14ac:dyDescent="0.25">
      <c r="A31" s="12" t="s">
        <v>94</v>
      </c>
      <c r="B31" s="12" t="s">
        <v>93</v>
      </c>
      <c r="C31" s="13">
        <v>0</v>
      </c>
      <c r="D31" s="13">
        <v>1532300</v>
      </c>
      <c r="E31" s="13">
        <v>1532300</v>
      </c>
      <c r="F31" s="13">
        <v>325460.51</v>
      </c>
      <c r="G31" s="162"/>
      <c r="H31" s="162">
        <f t="shared" si="1"/>
        <v>21.239999347386281</v>
      </c>
    </row>
    <row r="32" spans="1:8" ht="18.75" x14ac:dyDescent="0.25">
      <c r="A32" s="62" t="s">
        <v>95</v>
      </c>
      <c r="B32" s="62" t="s">
        <v>96</v>
      </c>
      <c r="C32" s="58">
        <v>0</v>
      </c>
      <c r="D32" s="58">
        <v>72400</v>
      </c>
      <c r="E32" s="58">
        <v>72400</v>
      </c>
      <c r="F32" s="58">
        <v>0</v>
      </c>
      <c r="G32" s="59"/>
      <c r="H32" s="59">
        <f t="shared" si="1"/>
        <v>0</v>
      </c>
    </row>
    <row r="33" spans="1:8" ht="18.75" x14ac:dyDescent="0.25">
      <c r="A33" s="62" t="s">
        <v>97</v>
      </c>
      <c r="B33" s="62" t="s">
        <v>98</v>
      </c>
      <c r="C33" s="58">
        <v>0</v>
      </c>
      <c r="D33" s="58">
        <v>1475000</v>
      </c>
      <c r="E33" s="58">
        <v>1475000</v>
      </c>
      <c r="F33" s="58">
        <v>0</v>
      </c>
      <c r="G33" s="59"/>
      <c r="H33" s="59">
        <f t="shared" si="1"/>
        <v>0</v>
      </c>
    </row>
    <row r="34" spans="1:8" ht="18.75" x14ac:dyDescent="0.25">
      <c r="A34" s="62" t="s">
        <v>108</v>
      </c>
      <c r="B34" s="62" t="s">
        <v>109</v>
      </c>
      <c r="C34" s="58">
        <v>0</v>
      </c>
      <c r="D34" s="58">
        <v>30000</v>
      </c>
      <c r="E34" s="58">
        <v>30000</v>
      </c>
      <c r="F34" s="58">
        <v>630097.12</v>
      </c>
      <c r="G34" s="59"/>
      <c r="H34" s="59">
        <f t="shared" si="1"/>
        <v>2100.3237333333336</v>
      </c>
    </row>
    <row r="35" spans="1:8" ht="18.75" x14ac:dyDescent="0.25">
      <c r="A35" s="53"/>
      <c r="B35" s="53"/>
      <c r="C35" s="60"/>
      <c r="D35" s="60"/>
      <c r="E35" s="60"/>
      <c r="F35" s="60"/>
      <c r="G35" s="162"/>
      <c r="H35" s="162"/>
    </row>
    <row r="36" spans="1:8" ht="18.75" x14ac:dyDescent="0.25">
      <c r="A36" s="53"/>
      <c r="B36" s="53"/>
      <c r="C36" s="60"/>
      <c r="D36" s="60"/>
      <c r="E36" s="60"/>
      <c r="F36" s="60"/>
      <c r="G36" s="162"/>
      <c r="H36" s="162"/>
    </row>
    <row r="37" spans="1:8" ht="18.75" x14ac:dyDescent="0.25">
      <c r="A37" s="10"/>
      <c r="B37" s="10" t="s">
        <v>107</v>
      </c>
      <c r="C37" s="56">
        <f>SUM(C38+C39+C40+C54+C65+C66)</f>
        <v>510837.31000000006</v>
      </c>
      <c r="D37" s="56">
        <f>SUM(D38+D39+D40+D54+D65+D66)</f>
        <v>7021650</v>
      </c>
      <c r="E37" s="56">
        <f>SUM(E38+E39+E40+E54+E65+E66)</f>
        <v>7021650</v>
      </c>
      <c r="F37" s="56">
        <v>1115036.1499999999</v>
      </c>
      <c r="G37" s="163">
        <f t="shared" si="0"/>
        <v>218.27617681253545</v>
      </c>
      <c r="H37" s="164">
        <f t="shared" si="1"/>
        <v>15.879973368083</v>
      </c>
    </row>
    <row r="38" spans="1:8" ht="18.75" x14ac:dyDescent="0.25">
      <c r="A38" s="62" t="s">
        <v>42</v>
      </c>
      <c r="B38" s="62" t="s">
        <v>43</v>
      </c>
      <c r="C38" s="58">
        <v>114072.32000000001</v>
      </c>
      <c r="D38" s="58">
        <v>208760</v>
      </c>
      <c r="E38" s="58">
        <v>208760</v>
      </c>
      <c r="F38" s="58">
        <v>119297.35</v>
      </c>
      <c r="G38" s="59">
        <f t="shared" si="0"/>
        <v>104.58045387347255</v>
      </c>
      <c r="H38" s="59">
        <f t="shared" si="1"/>
        <v>57.14569361946733</v>
      </c>
    </row>
    <row r="39" spans="1:8" ht="18.75" x14ac:dyDescent="0.25">
      <c r="A39" s="62" t="s">
        <v>44</v>
      </c>
      <c r="B39" s="62" t="s">
        <v>45</v>
      </c>
      <c r="C39" s="58">
        <v>8041.88</v>
      </c>
      <c r="D39" s="58">
        <v>42100</v>
      </c>
      <c r="E39" s="58">
        <v>42100</v>
      </c>
      <c r="F39" s="58">
        <v>39895.120000000003</v>
      </c>
      <c r="G39" s="59">
        <f t="shared" si="0"/>
        <v>496.09195859674611</v>
      </c>
      <c r="H39" s="59">
        <f t="shared" si="1"/>
        <v>94.762755344418053</v>
      </c>
    </row>
    <row r="40" spans="1:8" ht="18.75" x14ac:dyDescent="0.25">
      <c r="A40" s="62" t="s">
        <v>46</v>
      </c>
      <c r="B40" s="62" t="s">
        <v>47</v>
      </c>
      <c r="C40" s="58">
        <v>115570.27</v>
      </c>
      <c r="D40" s="58">
        <v>151735</v>
      </c>
      <c r="E40" s="58">
        <v>151735</v>
      </c>
      <c r="F40" s="58">
        <v>177965.39</v>
      </c>
      <c r="G40" s="59">
        <f t="shared" si="0"/>
        <v>153.98890216316013</v>
      </c>
      <c r="H40" s="59">
        <f t="shared" si="1"/>
        <v>117.28697400072497</v>
      </c>
    </row>
    <row r="41" spans="1:8" ht="18.75" x14ac:dyDescent="0.25">
      <c r="A41" s="12" t="s">
        <v>48</v>
      </c>
      <c r="B41" s="12" t="s">
        <v>49</v>
      </c>
      <c r="C41" s="13">
        <v>0</v>
      </c>
      <c r="D41" s="13">
        <v>0</v>
      </c>
      <c r="E41" s="13">
        <v>0</v>
      </c>
      <c r="F41" s="13">
        <v>0</v>
      </c>
      <c r="G41" s="162"/>
      <c r="H41" s="162"/>
    </row>
    <row r="42" spans="1:8" ht="18.75" x14ac:dyDescent="0.25">
      <c r="A42" s="12" t="s">
        <v>50</v>
      </c>
      <c r="B42" s="12" t="s">
        <v>51</v>
      </c>
      <c r="C42" s="13">
        <v>1168.06</v>
      </c>
      <c r="D42" s="13">
        <v>500</v>
      </c>
      <c r="E42" s="13">
        <v>500</v>
      </c>
      <c r="F42" s="13">
        <v>2192.7600000000002</v>
      </c>
      <c r="G42" s="162">
        <f t="shared" si="0"/>
        <v>187.72665787716386</v>
      </c>
      <c r="H42" s="162">
        <f t="shared" si="1"/>
        <v>438.55200000000008</v>
      </c>
    </row>
    <row r="43" spans="1:8" ht="18.75" x14ac:dyDescent="0.25">
      <c r="A43" s="12" t="s">
        <v>52</v>
      </c>
      <c r="B43" s="12" t="s">
        <v>53</v>
      </c>
      <c r="C43" s="13">
        <v>57853.919999999998</v>
      </c>
      <c r="D43" s="13">
        <v>90000</v>
      </c>
      <c r="E43" s="13">
        <v>90000</v>
      </c>
      <c r="F43" s="13">
        <v>80493.509999999995</v>
      </c>
      <c r="G43" s="162">
        <f t="shared" si="0"/>
        <v>139.13233537157032</v>
      </c>
      <c r="H43" s="162">
        <f t="shared" si="1"/>
        <v>89.437233333333339</v>
      </c>
    </row>
    <row r="44" spans="1:8" ht="18.75" x14ac:dyDescent="0.25">
      <c r="A44" s="12" t="s">
        <v>54</v>
      </c>
      <c r="B44" s="12" t="s">
        <v>55</v>
      </c>
      <c r="C44" s="13">
        <v>0</v>
      </c>
      <c r="D44" s="13">
        <v>0</v>
      </c>
      <c r="E44" s="13">
        <v>0</v>
      </c>
      <c r="F44" s="13">
        <v>0</v>
      </c>
      <c r="G44" s="162"/>
      <c r="H44" s="162"/>
    </row>
    <row r="45" spans="1:8" ht="18.75" x14ac:dyDescent="0.25">
      <c r="A45" s="12" t="s">
        <v>56</v>
      </c>
      <c r="B45" s="12" t="s">
        <v>57</v>
      </c>
      <c r="C45" s="13">
        <v>5373.73</v>
      </c>
      <c r="D45" s="13">
        <v>20000</v>
      </c>
      <c r="E45" s="13">
        <v>20000</v>
      </c>
      <c r="F45" s="13">
        <v>4590.4399999999996</v>
      </c>
      <c r="G45" s="162">
        <f t="shared" si="0"/>
        <v>85.423718720516291</v>
      </c>
      <c r="H45" s="162">
        <f t="shared" si="1"/>
        <v>22.952199999999998</v>
      </c>
    </row>
    <row r="46" spans="1:8" ht="18.75" x14ac:dyDescent="0.25">
      <c r="A46" s="12" t="s">
        <v>58</v>
      </c>
      <c r="B46" s="12" t="s">
        <v>59</v>
      </c>
      <c r="C46" s="13">
        <v>0</v>
      </c>
      <c r="D46" s="13">
        <v>0</v>
      </c>
      <c r="E46" s="13">
        <v>0</v>
      </c>
      <c r="F46" s="13">
        <v>0</v>
      </c>
      <c r="G46" s="162"/>
      <c r="H46" s="162"/>
    </row>
    <row r="47" spans="1:8" ht="18.75" x14ac:dyDescent="0.25">
      <c r="A47" s="12" t="s">
        <v>60</v>
      </c>
      <c r="B47" s="12" t="s">
        <v>61</v>
      </c>
      <c r="C47" s="13">
        <v>8977.4699999999993</v>
      </c>
      <c r="D47" s="13">
        <v>1000</v>
      </c>
      <c r="E47" s="13">
        <v>1000</v>
      </c>
      <c r="F47" s="13">
        <v>0</v>
      </c>
      <c r="G47" s="162">
        <f t="shared" si="0"/>
        <v>0</v>
      </c>
      <c r="H47" s="162">
        <f t="shared" si="1"/>
        <v>0</v>
      </c>
    </row>
    <row r="48" spans="1:8" ht="18.75" x14ac:dyDescent="0.25">
      <c r="A48" s="12" t="s">
        <v>62</v>
      </c>
      <c r="B48" s="12" t="s">
        <v>63</v>
      </c>
      <c r="C48" s="13">
        <v>894.61</v>
      </c>
      <c r="D48" s="13">
        <v>2000</v>
      </c>
      <c r="E48" s="13">
        <v>2000</v>
      </c>
      <c r="F48" s="13">
        <v>0</v>
      </c>
      <c r="G48" s="162">
        <f t="shared" si="0"/>
        <v>0</v>
      </c>
      <c r="H48" s="162">
        <f t="shared" si="1"/>
        <v>0</v>
      </c>
    </row>
    <row r="49" spans="1:8" ht="18.75" x14ac:dyDescent="0.25">
      <c r="A49" s="12" t="s">
        <v>64</v>
      </c>
      <c r="B49" s="12" t="s">
        <v>65</v>
      </c>
      <c r="C49" s="13">
        <v>0</v>
      </c>
      <c r="D49" s="13">
        <v>23000</v>
      </c>
      <c r="E49" s="13">
        <v>23000</v>
      </c>
      <c r="F49" s="13">
        <v>11230</v>
      </c>
      <c r="G49" s="162"/>
      <c r="H49" s="162">
        <f t="shared" si="1"/>
        <v>48.826086956521742</v>
      </c>
    </row>
    <row r="50" spans="1:8" ht="18.75" x14ac:dyDescent="0.25">
      <c r="A50" s="12" t="s">
        <v>66</v>
      </c>
      <c r="B50" s="12" t="s">
        <v>67</v>
      </c>
      <c r="C50" s="13">
        <v>8005.39</v>
      </c>
      <c r="D50" s="13">
        <v>135</v>
      </c>
      <c r="E50" s="13">
        <v>135</v>
      </c>
      <c r="F50" s="13">
        <v>10277.9</v>
      </c>
      <c r="G50" s="162">
        <f t="shared" si="0"/>
        <v>128.38724909092497</v>
      </c>
      <c r="H50" s="162">
        <f t="shared" si="1"/>
        <v>7613.2592592592591</v>
      </c>
    </row>
    <row r="51" spans="1:8" ht="18.75" x14ac:dyDescent="0.25">
      <c r="A51" s="12" t="s">
        <v>68</v>
      </c>
      <c r="B51" s="12" t="s">
        <v>69</v>
      </c>
      <c r="C51" s="13">
        <v>0</v>
      </c>
      <c r="D51" s="13">
        <v>3000</v>
      </c>
      <c r="E51" s="13">
        <v>3000</v>
      </c>
      <c r="F51" s="13">
        <v>9843.75</v>
      </c>
      <c r="G51" s="162"/>
      <c r="H51" s="162">
        <f t="shared" si="1"/>
        <v>328.125</v>
      </c>
    </row>
    <row r="52" spans="1:8" ht="18.75" x14ac:dyDescent="0.25">
      <c r="A52" s="12" t="s">
        <v>70</v>
      </c>
      <c r="B52" s="12" t="s">
        <v>71</v>
      </c>
      <c r="C52" s="13">
        <v>212.5</v>
      </c>
      <c r="D52" s="13">
        <v>12000</v>
      </c>
      <c r="E52" s="13">
        <v>12000</v>
      </c>
      <c r="F52" s="13">
        <v>0</v>
      </c>
      <c r="G52" s="162">
        <f t="shared" si="0"/>
        <v>0</v>
      </c>
      <c r="H52" s="162">
        <f t="shared" si="1"/>
        <v>0</v>
      </c>
    </row>
    <row r="53" spans="1:8" ht="18.75" x14ac:dyDescent="0.25">
      <c r="A53" s="12" t="s">
        <v>72</v>
      </c>
      <c r="B53" s="12" t="s">
        <v>73</v>
      </c>
      <c r="C53" s="13">
        <v>33084.589999999997</v>
      </c>
      <c r="D53" s="13">
        <v>100</v>
      </c>
      <c r="E53" s="13">
        <v>100</v>
      </c>
      <c r="F53" s="13">
        <v>59337.03</v>
      </c>
      <c r="G53" s="162">
        <f t="shared" si="0"/>
        <v>179.34944939622949</v>
      </c>
      <c r="H53" s="162">
        <f t="shared" si="1"/>
        <v>59337.030000000006</v>
      </c>
    </row>
    <row r="54" spans="1:8" ht="18.75" x14ac:dyDescent="0.25">
      <c r="A54" s="62" t="s">
        <v>74</v>
      </c>
      <c r="B54" s="62" t="s">
        <v>75</v>
      </c>
      <c r="C54" s="58">
        <v>273152.84000000003</v>
      </c>
      <c r="D54" s="58">
        <v>5071655</v>
      </c>
      <c r="E54" s="58">
        <v>5071655</v>
      </c>
      <c r="F54" s="58">
        <v>777878.29</v>
      </c>
      <c r="G54" s="59">
        <f t="shared" si="0"/>
        <v>284.77766879524296</v>
      </c>
      <c r="H54" s="59">
        <f t="shared" si="1"/>
        <v>15.337760356333389</v>
      </c>
    </row>
    <row r="55" spans="1:8" ht="18.75" x14ac:dyDescent="0.25">
      <c r="A55" s="12" t="s">
        <v>76</v>
      </c>
      <c r="B55" s="12" t="s">
        <v>77</v>
      </c>
      <c r="C55" s="13">
        <v>191487.95</v>
      </c>
      <c r="D55" s="13">
        <v>513855</v>
      </c>
      <c r="E55" s="13">
        <v>513855</v>
      </c>
      <c r="F55" s="13">
        <v>134123.43</v>
      </c>
      <c r="G55" s="162">
        <f t="shared" si="0"/>
        <v>70.042752037399737</v>
      </c>
      <c r="H55" s="162">
        <f t="shared" si="1"/>
        <v>26.101415769039903</v>
      </c>
    </row>
    <row r="56" spans="1:8" ht="18.75" x14ac:dyDescent="0.25">
      <c r="A56" s="12" t="s">
        <v>78</v>
      </c>
      <c r="B56" s="12" t="s">
        <v>79</v>
      </c>
      <c r="C56" s="13">
        <v>0</v>
      </c>
      <c r="D56" s="13">
        <v>5000</v>
      </c>
      <c r="E56" s="13">
        <v>5000</v>
      </c>
      <c r="F56" s="13">
        <v>0</v>
      </c>
      <c r="G56" s="162"/>
      <c r="H56" s="162">
        <f t="shared" si="1"/>
        <v>0</v>
      </c>
    </row>
    <row r="57" spans="1:8" ht="18.75" x14ac:dyDescent="0.25">
      <c r="A57" s="12" t="s">
        <v>80</v>
      </c>
      <c r="B57" s="12" t="s">
        <v>81</v>
      </c>
      <c r="C57" s="13">
        <v>0</v>
      </c>
      <c r="D57" s="13">
        <v>0</v>
      </c>
      <c r="E57" s="13">
        <v>0</v>
      </c>
      <c r="F57" s="13">
        <v>0</v>
      </c>
      <c r="G57" s="162"/>
      <c r="H57" s="162"/>
    </row>
    <row r="58" spans="1:8" ht="18.75" x14ac:dyDescent="0.25">
      <c r="A58" s="12" t="s">
        <v>82</v>
      </c>
      <c r="B58" s="12" t="s">
        <v>83</v>
      </c>
      <c r="C58" s="13">
        <v>5250</v>
      </c>
      <c r="D58" s="13">
        <v>25000</v>
      </c>
      <c r="E58" s="13">
        <v>25000</v>
      </c>
      <c r="F58" s="13">
        <v>0</v>
      </c>
      <c r="G58" s="162">
        <f t="shared" si="0"/>
        <v>0</v>
      </c>
      <c r="H58" s="162">
        <f t="shared" si="1"/>
        <v>0</v>
      </c>
    </row>
    <row r="59" spans="1:8" ht="18.75" x14ac:dyDescent="0.25">
      <c r="A59" s="12" t="s">
        <v>84</v>
      </c>
      <c r="B59" s="12" t="s">
        <v>85</v>
      </c>
      <c r="C59" s="13">
        <v>0</v>
      </c>
      <c r="D59" s="13">
        <v>0</v>
      </c>
      <c r="E59" s="13">
        <v>0</v>
      </c>
      <c r="F59" s="13">
        <v>0</v>
      </c>
      <c r="G59" s="162"/>
      <c r="H59" s="162"/>
    </row>
    <row r="60" spans="1:8" ht="18.75" x14ac:dyDescent="0.25">
      <c r="A60" s="12" t="s">
        <v>86</v>
      </c>
      <c r="B60" s="12" t="s">
        <v>87</v>
      </c>
      <c r="C60" s="13">
        <v>0</v>
      </c>
      <c r="D60" s="13">
        <v>0</v>
      </c>
      <c r="E60" s="13">
        <v>0</v>
      </c>
      <c r="F60" s="13">
        <v>0</v>
      </c>
      <c r="G60" s="162"/>
      <c r="H60" s="162"/>
    </row>
    <row r="61" spans="1:8" ht="18.75" x14ac:dyDescent="0.25">
      <c r="A61" s="12" t="s">
        <v>88</v>
      </c>
      <c r="B61" s="12" t="s">
        <v>89</v>
      </c>
      <c r="C61" s="13">
        <v>57773.36</v>
      </c>
      <c r="D61" s="13">
        <v>2515500</v>
      </c>
      <c r="E61" s="13">
        <v>2515500</v>
      </c>
      <c r="F61" s="13">
        <v>354780.59</v>
      </c>
      <c r="G61" s="162">
        <f t="shared" si="0"/>
        <v>614.09028313395652</v>
      </c>
      <c r="H61" s="162">
        <f t="shared" si="1"/>
        <v>14.103780162989466</v>
      </c>
    </row>
    <row r="62" spans="1:8" ht="18.75" x14ac:dyDescent="0.25">
      <c r="A62" s="12" t="s">
        <v>90</v>
      </c>
      <c r="B62" s="12" t="s">
        <v>91</v>
      </c>
      <c r="C62" s="13">
        <v>0</v>
      </c>
      <c r="D62" s="13">
        <v>0</v>
      </c>
      <c r="E62" s="13">
        <v>0</v>
      </c>
      <c r="F62" s="13">
        <v>0</v>
      </c>
      <c r="G62" s="162"/>
      <c r="H62" s="162"/>
    </row>
    <row r="63" spans="1:8" ht="18.75" x14ac:dyDescent="0.25">
      <c r="A63" s="12" t="s">
        <v>92</v>
      </c>
      <c r="B63" s="12" t="s">
        <v>93</v>
      </c>
      <c r="C63" s="13">
        <v>18641.53</v>
      </c>
      <c r="D63" s="13">
        <v>480000</v>
      </c>
      <c r="E63" s="13">
        <v>480000</v>
      </c>
      <c r="F63" s="13">
        <v>0</v>
      </c>
      <c r="G63" s="162">
        <f t="shared" si="0"/>
        <v>0</v>
      </c>
      <c r="H63" s="162">
        <f t="shared" si="1"/>
        <v>0</v>
      </c>
    </row>
    <row r="64" spans="1:8" ht="18.75" x14ac:dyDescent="0.25">
      <c r="A64" s="12" t="s">
        <v>94</v>
      </c>
      <c r="B64" s="12" t="s">
        <v>93</v>
      </c>
      <c r="C64" s="13">
        <v>0</v>
      </c>
      <c r="D64" s="13">
        <v>1532300</v>
      </c>
      <c r="E64" s="13">
        <v>1532300</v>
      </c>
      <c r="F64" s="13">
        <v>288974.27</v>
      </c>
      <c r="G64" s="162"/>
      <c r="H64" s="162">
        <f t="shared" si="1"/>
        <v>18.858857273379886</v>
      </c>
    </row>
    <row r="65" spans="1:8" ht="18.75" x14ac:dyDescent="0.25">
      <c r="A65" s="62" t="s">
        <v>95</v>
      </c>
      <c r="B65" s="62" t="s">
        <v>96</v>
      </c>
      <c r="C65" s="58">
        <v>0</v>
      </c>
      <c r="D65" s="58">
        <v>72400</v>
      </c>
      <c r="E65" s="58">
        <v>72400</v>
      </c>
      <c r="F65" s="58">
        <v>0</v>
      </c>
      <c r="G65" s="59"/>
      <c r="H65" s="59">
        <f t="shared" si="1"/>
        <v>0</v>
      </c>
    </row>
    <row r="66" spans="1:8" ht="18.75" x14ac:dyDescent="0.25">
      <c r="A66" s="62" t="s">
        <v>97</v>
      </c>
      <c r="B66" s="62" t="s">
        <v>98</v>
      </c>
      <c r="C66" s="58">
        <v>0</v>
      </c>
      <c r="D66" s="58">
        <v>1475000</v>
      </c>
      <c r="E66" s="58">
        <v>1475000</v>
      </c>
      <c r="F66" s="58">
        <v>0</v>
      </c>
      <c r="G66" s="59"/>
      <c r="H66" s="59">
        <f t="shared" si="1"/>
        <v>0</v>
      </c>
    </row>
    <row r="67" spans="1:8" ht="18.75" x14ac:dyDescent="0.25">
      <c r="A67" s="62" t="s">
        <v>108</v>
      </c>
      <c r="B67" s="62" t="s">
        <v>109</v>
      </c>
      <c r="C67" s="58">
        <v>0</v>
      </c>
      <c r="D67" s="58">
        <v>0</v>
      </c>
      <c r="E67" s="58">
        <v>0</v>
      </c>
      <c r="F67" s="58">
        <v>0</v>
      </c>
      <c r="G67" s="59"/>
      <c r="H67" s="59"/>
    </row>
    <row r="68" spans="1:8" ht="18.75" x14ac:dyDescent="0.25">
      <c r="G68" s="162"/>
    </row>
    <row r="69" spans="1:8" ht="18.75" x14ac:dyDescent="0.25">
      <c r="G69" s="162"/>
    </row>
    <row r="72" spans="1:8" ht="21" x14ac:dyDescent="0.35">
      <c r="A72" s="64" t="s">
        <v>111</v>
      </c>
      <c r="B72" s="65"/>
      <c r="C72" s="66"/>
      <c r="D72" s="66"/>
      <c r="E72" s="66"/>
      <c r="F72" s="66"/>
      <c r="G72" s="67"/>
      <c r="H72" s="67"/>
    </row>
    <row r="73" spans="1:8" ht="41.25" customHeight="1" x14ac:dyDescent="0.25">
      <c r="A73" s="68" t="s">
        <v>0</v>
      </c>
      <c r="B73" s="31" t="s">
        <v>110</v>
      </c>
      <c r="C73" s="32" t="s">
        <v>36</v>
      </c>
      <c r="D73" s="32" t="s">
        <v>3</v>
      </c>
      <c r="E73" s="32" t="s">
        <v>37</v>
      </c>
      <c r="F73" s="32" t="s">
        <v>38</v>
      </c>
      <c r="G73" s="69" t="s">
        <v>39</v>
      </c>
      <c r="H73" s="69" t="s">
        <v>39</v>
      </c>
    </row>
    <row r="74" spans="1:8" ht="21" x14ac:dyDescent="0.25">
      <c r="A74" s="30" t="s">
        <v>0</v>
      </c>
      <c r="B74" s="63" t="s">
        <v>99</v>
      </c>
      <c r="C74" s="52" t="s">
        <v>100</v>
      </c>
      <c r="D74" s="52" t="s">
        <v>10</v>
      </c>
      <c r="E74" s="52" t="s">
        <v>12</v>
      </c>
      <c r="F74" s="52" t="s">
        <v>17</v>
      </c>
      <c r="G74" s="52" t="s">
        <v>40</v>
      </c>
      <c r="H74" s="52" t="s">
        <v>41</v>
      </c>
    </row>
    <row r="75" spans="1:8" ht="21" x14ac:dyDescent="0.35">
      <c r="A75" s="70"/>
      <c r="B75" s="71" t="s">
        <v>111</v>
      </c>
      <c r="C75" s="72">
        <v>510837.31</v>
      </c>
      <c r="D75" s="72">
        <v>7021650</v>
      </c>
      <c r="E75" s="72">
        <v>7021650</v>
      </c>
      <c r="F75" s="72">
        <v>1115036.1499999999</v>
      </c>
      <c r="G75" s="73">
        <f>F75/C75*100</f>
        <v>218.27617681253545</v>
      </c>
      <c r="H75" s="73">
        <f>F75/E75*100</f>
        <v>15.879973368083</v>
      </c>
    </row>
    <row r="76" spans="1:8" ht="21" x14ac:dyDescent="0.35">
      <c r="A76" s="74" t="s">
        <v>112</v>
      </c>
      <c r="B76" s="75" t="s">
        <v>113</v>
      </c>
      <c r="C76" s="76">
        <v>193594.85</v>
      </c>
      <c r="D76" s="76">
        <v>369000</v>
      </c>
      <c r="E76" s="76">
        <v>369000</v>
      </c>
      <c r="F76" s="76">
        <v>184540.07</v>
      </c>
      <c r="G76" s="77">
        <f>F76/C76*100</f>
        <v>95.32281979608446</v>
      </c>
      <c r="H76" s="77">
        <f>F76/E76*100</f>
        <v>50.010859078590784</v>
      </c>
    </row>
    <row r="77" spans="1:8" ht="21" x14ac:dyDescent="0.35">
      <c r="A77" s="78" t="s">
        <v>114</v>
      </c>
      <c r="B77" s="79" t="s">
        <v>115</v>
      </c>
      <c r="C77" s="80">
        <v>193594.85</v>
      </c>
      <c r="D77" s="80">
        <v>369000</v>
      </c>
      <c r="E77" s="80">
        <v>369000</v>
      </c>
      <c r="F77" s="80">
        <v>184540.07</v>
      </c>
      <c r="G77" s="81">
        <f>F77/C77*100</f>
        <v>95.32281979608446</v>
      </c>
      <c r="H77" s="81">
        <f>F77/E77*100</f>
        <v>50.010859078590784</v>
      </c>
    </row>
    <row r="78" spans="1:8" ht="21" x14ac:dyDescent="0.35">
      <c r="A78" s="74" t="s">
        <v>116</v>
      </c>
      <c r="B78" s="75" t="s">
        <v>117</v>
      </c>
      <c r="C78" s="76">
        <v>449.8</v>
      </c>
      <c r="D78" s="76">
        <v>500</v>
      </c>
      <c r="E78" s="76">
        <v>500</v>
      </c>
      <c r="F78" s="76">
        <v>0</v>
      </c>
      <c r="G78" s="77">
        <f t="shared" ref="G78:G101" si="2">F78/C78*100</f>
        <v>0</v>
      </c>
      <c r="H78" s="77">
        <f t="shared" ref="H78:H101" si="3">F78/E78*100</f>
        <v>0</v>
      </c>
    </row>
    <row r="79" spans="1:8" ht="21" x14ac:dyDescent="0.35">
      <c r="A79" s="78" t="s">
        <v>118</v>
      </c>
      <c r="B79" s="79" t="s">
        <v>119</v>
      </c>
      <c r="C79" s="80">
        <v>449.8</v>
      </c>
      <c r="D79" s="80">
        <v>500</v>
      </c>
      <c r="E79" s="80">
        <v>500</v>
      </c>
      <c r="F79" s="80">
        <v>0</v>
      </c>
      <c r="G79" s="81">
        <f t="shared" si="2"/>
        <v>0</v>
      </c>
      <c r="H79" s="81">
        <f t="shared" si="3"/>
        <v>0</v>
      </c>
    </row>
    <row r="80" spans="1:8" ht="21" x14ac:dyDescent="0.35">
      <c r="A80" s="74" t="s">
        <v>120</v>
      </c>
      <c r="B80" s="75" t="s">
        <v>121</v>
      </c>
      <c r="C80" s="76">
        <v>17500</v>
      </c>
      <c r="D80" s="76">
        <v>42500</v>
      </c>
      <c r="E80" s="76">
        <v>42500</v>
      </c>
      <c r="F80" s="76">
        <v>20648</v>
      </c>
      <c r="G80" s="77">
        <f t="shared" si="2"/>
        <v>117.98857142857142</v>
      </c>
      <c r="H80" s="77">
        <f t="shared" si="3"/>
        <v>48.583529411764701</v>
      </c>
    </row>
    <row r="81" spans="1:8" ht="21" x14ac:dyDescent="0.35">
      <c r="A81" s="78" t="s">
        <v>122</v>
      </c>
      <c r="B81" s="79" t="s">
        <v>123</v>
      </c>
      <c r="C81" s="80">
        <v>15000</v>
      </c>
      <c r="D81" s="80">
        <v>40000</v>
      </c>
      <c r="E81" s="80">
        <v>40000</v>
      </c>
      <c r="F81" s="80">
        <v>20648</v>
      </c>
      <c r="G81" s="81">
        <f t="shared" si="2"/>
        <v>137.65333333333334</v>
      </c>
      <c r="H81" s="81">
        <f t="shared" si="3"/>
        <v>51.62</v>
      </c>
    </row>
    <row r="82" spans="1:8" ht="21" x14ac:dyDescent="0.35">
      <c r="A82" s="78" t="s">
        <v>124</v>
      </c>
      <c r="B82" s="79" t="s">
        <v>125</v>
      </c>
      <c r="C82" s="80">
        <v>2500</v>
      </c>
      <c r="D82" s="80">
        <v>2500</v>
      </c>
      <c r="E82" s="80">
        <v>2500</v>
      </c>
      <c r="F82" s="80">
        <v>0</v>
      </c>
      <c r="G82" s="81">
        <f t="shared" si="2"/>
        <v>0</v>
      </c>
      <c r="H82" s="165">
        <f t="shared" si="3"/>
        <v>0</v>
      </c>
    </row>
    <row r="83" spans="1:8" ht="21" x14ac:dyDescent="0.35">
      <c r="A83" s="74" t="s">
        <v>126</v>
      </c>
      <c r="B83" s="75" t="s">
        <v>127</v>
      </c>
      <c r="C83" s="76">
        <v>66890</v>
      </c>
      <c r="D83" s="76">
        <v>234960</v>
      </c>
      <c r="E83" s="76">
        <v>234960</v>
      </c>
      <c r="F83" s="76">
        <v>118344.96000000001</v>
      </c>
      <c r="G83" s="82">
        <f t="shared" si="2"/>
        <v>176.92474211391837</v>
      </c>
      <c r="H83" s="82">
        <f t="shared" si="3"/>
        <v>50.368130745658831</v>
      </c>
    </row>
    <row r="84" spans="1:8" ht="21" x14ac:dyDescent="0.35">
      <c r="A84" s="78" t="s">
        <v>128</v>
      </c>
      <c r="B84" s="79" t="s">
        <v>129</v>
      </c>
      <c r="C84" s="80">
        <v>0</v>
      </c>
      <c r="D84" s="80">
        <v>10000</v>
      </c>
      <c r="E84" s="80">
        <v>10000</v>
      </c>
      <c r="F84" s="80">
        <v>0</v>
      </c>
      <c r="G84" s="81">
        <v>0</v>
      </c>
      <c r="H84" s="165">
        <f t="shared" si="3"/>
        <v>0</v>
      </c>
    </row>
    <row r="85" spans="1:8" ht="21" x14ac:dyDescent="0.35">
      <c r="A85" s="78" t="s">
        <v>130</v>
      </c>
      <c r="B85" s="79" t="s">
        <v>131</v>
      </c>
      <c r="C85" s="80">
        <v>0</v>
      </c>
      <c r="D85" s="80">
        <v>3160</v>
      </c>
      <c r="E85" s="80">
        <v>3160</v>
      </c>
      <c r="F85" s="80">
        <v>45</v>
      </c>
      <c r="G85" s="81">
        <v>0</v>
      </c>
      <c r="H85" s="165">
        <f t="shared" si="3"/>
        <v>1.4240506329113924</v>
      </c>
    </row>
    <row r="86" spans="1:8" ht="21" x14ac:dyDescent="0.35">
      <c r="A86" s="78" t="s">
        <v>132</v>
      </c>
      <c r="B86" s="79" t="s">
        <v>133</v>
      </c>
      <c r="C86" s="80">
        <v>14096.4</v>
      </c>
      <c r="D86" s="80">
        <v>28000</v>
      </c>
      <c r="E86" s="80">
        <v>28000</v>
      </c>
      <c r="F86" s="80">
        <v>24089.759999999998</v>
      </c>
      <c r="G86" s="81">
        <f t="shared" si="2"/>
        <v>170.89299395590362</v>
      </c>
      <c r="H86" s="165">
        <f t="shared" si="3"/>
        <v>86.034857142857135</v>
      </c>
    </row>
    <row r="87" spans="1:8" ht="21" x14ac:dyDescent="0.35">
      <c r="A87" s="78" t="s">
        <v>134</v>
      </c>
      <c r="B87" s="79" t="s">
        <v>135</v>
      </c>
      <c r="C87" s="80">
        <v>51753.15</v>
      </c>
      <c r="D87" s="80">
        <v>176800</v>
      </c>
      <c r="E87" s="80">
        <v>176800</v>
      </c>
      <c r="F87" s="80">
        <v>82603.75</v>
      </c>
      <c r="G87" s="81">
        <f t="shared" si="2"/>
        <v>159.6110574911865</v>
      </c>
      <c r="H87" s="165">
        <f t="shared" si="3"/>
        <v>46.721578054298639</v>
      </c>
    </row>
    <row r="88" spans="1:8" ht="21" x14ac:dyDescent="0.35">
      <c r="A88" s="78" t="s">
        <v>136</v>
      </c>
      <c r="B88" s="79" t="s">
        <v>137</v>
      </c>
      <c r="C88" s="80">
        <v>1040.45</v>
      </c>
      <c r="D88" s="80">
        <v>17000</v>
      </c>
      <c r="E88" s="80">
        <v>17000</v>
      </c>
      <c r="F88" s="80">
        <v>11606.45</v>
      </c>
      <c r="G88" s="81">
        <f t="shared" si="2"/>
        <v>1115.522129847662</v>
      </c>
      <c r="H88" s="165">
        <f t="shared" si="3"/>
        <v>68.273235294117654</v>
      </c>
    </row>
    <row r="89" spans="1:8" ht="21" x14ac:dyDescent="0.35">
      <c r="A89" s="74" t="s">
        <v>138</v>
      </c>
      <c r="B89" s="75" t="s">
        <v>139</v>
      </c>
      <c r="C89" s="76">
        <v>138430.13</v>
      </c>
      <c r="D89" s="76">
        <v>5540535</v>
      </c>
      <c r="E89" s="76">
        <v>5540535</v>
      </c>
      <c r="F89" s="76">
        <v>699672.82</v>
      </c>
      <c r="G89" s="82">
        <f t="shared" si="2"/>
        <v>505.43391095565681</v>
      </c>
      <c r="H89" s="82">
        <f t="shared" si="3"/>
        <v>12.628253769717181</v>
      </c>
    </row>
    <row r="90" spans="1:8" ht="21" x14ac:dyDescent="0.35">
      <c r="A90" s="78" t="s">
        <v>140</v>
      </c>
      <c r="B90" s="79" t="s">
        <v>141</v>
      </c>
      <c r="C90" s="80">
        <v>104607.39</v>
      </c>
      <c r="D90" s="80">
        <v>5482400</v>
      </c>
      <c r="E90" s="80">
        <v>5482400</v>
      </c>
      <c r="F90" s="80">
        <v>665628.61</v>
      </c>
      <c r="G90" s="81">
        <f t="shared" si="2"/>
        <v>636.31126825743388</v>
      </c>
      <c r="H90" s="165">
        <f t="shared" si="3"/>
        <v>12.141190172187363</v>
      </c>
    </row>
    <row r="91" spans="1:8" ht="21" x14ac:dyDescent="0.35">
      <c r="A91" s="78" t="s">
        <v>142</v>
      </c>
      <c r="B91" s="79" t="s">
        <v>143</v>
      </c>
      <c r="C91" s="80">
        <v>33822.74</v>
      </c>
      <c r="D91" s="80">
        <v>58135</v>
      </c>
      <c r="E91" s="80">
        <v>58135</v>
      </c>
      <c r="F91" s="80">
        <v>34044.21</v>
      </c>
      <c r="G91" s="81">
        <f t="shared" si="2"/>
        <v>100.65479615193802</v>
      </c>
      <c r="H91" s="165">
        <f t="shared" si="3"/>
        <v>58.56060892749634</v>
      </c>
    </row>
    <row r="92" spans="1:8" ht="21" x14ac:dyDescent="0.35">
      <c r="A92" s="74" t="s">
        <v>144</v>
      </c>
      <c r="B92" s="75" t="s">
        <v>145</v>
      </c>
      <c r="C92" s="76">
        <v>2677.24</v>
      </c>
      <c r="D92" s="76">
        <v>5000</v>
      </c>
      <c r="E92" s="76">
        <v>5000</v>
      </c>
      <c r="F92" s="76">
        <v>1578.1</v>
      </c>
      <c r="G92" s="77">
        <f t="shared" si="2"/>
        <v>58.945032944375555</v>
      </c>
      <c r="H92" s="82">
        <f t="shared" si="3"/>
        <v>31.561999999999994</v>
      </c>
    </row>
    <row r="93" spans="1:8" ht="21" x14ac:dyDescent="0.35">
      <c r="A93" s="78" t="s">
        <v>146</v>
      </c>
      <c r="B93" s="79" t="s">
        <v>147</v>
      </c>
      <c r="C93" s="80">
        <v>2677.24</v>
      </c>
      <c r="D93" s="80">
        <v>5000</v>
      </c>
      <c r="E93" s="80">
        <v>5000</v>
      </c>
      <c r="F93" s="80">
        <v>1578.1</v>
      </c>
      <c r="G93" s="81">
        <f t="shared" si="2"/>
        <v>58.945032944375555</v>
      </c>
      <c r="H93" s="165">
        <f t="shared" si="3"/>
        <v>31.561999999999994</v>
      </c>
    </row>
    <row r="94" spans="1:8" ht="21" x14ac:dyDescent="0.35">
      <c r="A94" s="74" t="s">
        <v>148</v>
      </c>
      <c r="B94" s="75" t="s">
        <v>149</v>
      </c>
      <c r="C94" s="76">
        <v>25126.44</v>
      </c>
      <c r="D94" s="76">
        <v>685655</v>
      </c>
      <c r="E94" s="76">
        <v>685655</v>
      </c>
      <c r="F94" s="76">
        <v>30663.759999999998</v>
      </c>
      <c r="G94" s="77">
        <f t="shared" si="2"/>
        <v>122.03782151391125</v>
      </c>
      <c r="H94" s="82">
        <f t="shared" si="3"/>
        <v>4.4721849909940135</v>
      </c>
    </row>
    <row r="95" spans="1:8" ht="21" x14ac:dyDescent="0.35">
      <c r="A95" s="78" t="s">
        <v>150</v>
      </c>
      <c r="B95" s="79" t="s">
        <v>151</v>
      </c>
      <c r="C95" s="80">
        <v>15766.98</v>
      </c>
      <c r="D95" s="80">
        <v>38655</v>
      </c>
      <c r="E95" s="80">
        <v>38655</v>
      </c>
      <c r="F95" s="80">
        <v>30663.759999999998</v>
      </c>
      <c r="G95" s="81">
        <f t="shared" si="2"/>
        <v>194.48087078184915</v>
      </c>
      <c r="H95" s="165">
        <f t="shared" si="3"/>
        <v>79.326762385202429</v>
      </c>
    </row>
    <row r="96" spans="1:8" ht="21" x14ac:dyDescent="0.35">
      <c r="A96" s="78" t="s">
        <v>152</v>
      </c>
      <c r="B96" s="79" t="s">
        <v>153</v>
      </c>
      <c r="C96" s="80">
        <v>9359.4599999999991</v>
      </c>
      <c r="D96" s="80">
        <v>647000</v>
      </c>
      <c r="E96" s="80">
        <v>647000</v>
      </c>
      <c r="F96" s="80">
        <v>0</v>
      </c>
      <c r="G96" s="81">
        <f t="shared" si="2"/>
        <v>0</v>
      </c>
      <c r="H96" s="165">
        <f t="shared" si="3"/>
        <v>0</v>
      </c>
    </row>
    <row r="97" spans="1:8" ht="21" x14ac:dyDescent="0.35">
      <c r="A97" s="74" t="s">
        <v>154</v>
      </c>
      <c r="B97" s="75" t="s">
        <v>155</v>
      </c>
      <c r="C97" s="76">
        <v>59237.51</v>
      </c>
      <c r="D97" s="76">
        <v>125000</v>
      </c>
      <c r="E97" s="76">
        <v>125000</v>
      </c>
      <c r="F97" s="76">
        <v>54770.98</v>
      </c>
      <c r="G97" s="82">
        <f t="shared" si="2"/>
        <v>92.459963290151805</v>
      </c>
      <c r="H97" s="82">
        <f t="shared" si="3"/>
        <v>43.816784000000006</v>
      </c>
    </row>
    <row r="98" spans="1:8" ht="21" x14ac:dyDescent="0.35">
      <c r="A98" s="78" t="s">
        <v>156</v>
      </c>
      <c r="B98" s="79" t="s">
        <v>157</v>
      </c>
      <c r="C98" s="80">
        <v>54359.519999999997</v>
      </c>
      <c r="D98" s="80">
        <v>110000</v>
      </c>
      <c r="E98" s="80">
        <v>110000</v>
      </c>
      <c r="F98" s="80">
        <v>19275.330000000002</v>
      </c>
      <c r="G98" s="81">
        <f t="shared" si="2"/>
        <v>35.458977562715795</v>
      </c>
      <c r="H98" s="165">
        <f t="shared" si="3"/>
        <v>17.523027272727273</v>
      </c>
    </row>
    <row r="99" spans="1:8" ht="21" x14ac:dyDescent="0.35">
      <c r="A99" s="78" t="s">
        <v>158</v>
      </c>
      <c r="B99" s="79" t="s">
        <v>159</v>
      </c>
      <c r="C99" s="80">
        <v>4877.99</v>
      </c>
      <c r="D99" s="80">
        <v>15000</v>
      </c>
      <c r="E99" s="80">
        <v>15000</v>
      </c>
      <c r="F99" s="80">
        <v>35350.839999999997</v>
      </c>
      <c r="G99" s="81">
        <f t="shared" si="2"/>
        <v>724.70095264647944</v>
      </c>
      <c r="H99" s="165">
        <f t="shared" si="3"/>
        <v>235.67226666666664</v>
      </c>
    </row>
    <row r="100" spans="1:8" ht="21" x14ac:dyDescent="0.35">
      <c r="A100" s="74" t="s">
        <v>160</v>
      </c>
      <c r="B100" s="75" t="s">
        <v>161</v>
      </c>
      <c r="C100" s="76">
        <v>6931.34</v>
      </c>
      <c r="D100" s="76">
        <v>18500</v>
      </c>
      <c r="E100" s="76">
        <v>18500</v>
      </c>
      <c r="F100" s="76">
        <v>4962.2700000000004</v>
      </c>
      <c r="G100" s="82">
        <f t="shared" si="2"/>
        <v>71.591784561138255</v>
      </c>
      <c r="H100" s="82">
        <f t="shared" si="3"/>
        <v>26.823081081081085</v>
      </c>
    </row>
    <row r="101" spans="1:8" ht="21" x14ac:dyDescent="0.35">
      <c r="A101" s="78" t="s">
        <v>162</v>
      </c>
      <c r="B101" s="79" t="s">
        <v>163</v>
      </c>
      <c r="C101" s="80">
        <v>6931.34</v>
      </c>
      <c r="D101" s="80">
        <v>18500</v>
      </c>
      <c r="E101" s="80">
        <v>18500</v>
      </c>
      <c r="F101" s="80">
        <v>4962.2700000000004</v>
      </c>
      <c r="G101" s="81">
        <f t="shared" si="2"/>
        <v>71.591784561138255</v>
      </c>
      <c r="H101" s="165">
        <f t="shared" si="3"/>
        <v>26.823081081081085</v>
      </c>
    </row>
    <row r="102" spans="1:8" ht="21" x14ac:dyDescent="0.35">
      <c r="A102" s="83"/>
      <c r="B102" s="83"/>
      <c r="C102" s="83"/>
      <c r="D102" s="83"/>
      <c r="E102" s="83"/>
      <c r="F102" s="83"/>
      <c r="G102" s="83"/>
      <c r="H102" s="83"/>
    </row>
    <row r="103" spans="1:8" ht="21" x14ac:dyDescent="0.35">
      <c r="A103" s="83"/>
      <c r="B103" s="83"/>
      <c r="C103" s="83"/>
      <c r="D103" s="83"/>
      <c r="E103" s="83"/>
      <c r="F103" s="83"/>
      <c r="G103" s="83"/>
      <c r="H103" s="83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fitToHeight="0" orientation="landscape" verticalDpi="0" r:id="rId1"/>
  <rowBreaks count="2" manualBreakCount="2">
    <brk id="35" max="7" man="1"/>
    <brk id="6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A3380-CE0B-4EBF-8B77-C67D7B361BD7}">
  <sheetPr>
    <pageSetUpPr fitToPage="1"/>
  </sheetPr>
  <dimension ref="A2:G250"/>
  <sheetViews>
    <sheetView view="pageBreakPreview" topLeftCell="A212" zoomScale="85" zoomScaleNormal="100" zoomScaleSheetLayoutView="85" workbookViewId="0">
      <selection activeCell="G220" sqref="G220"/>
    </sheetView>
  </sheetViews>
  <sheetFormatPr defaultRowHeight="15" x14ac:dyDescent="0.25"/>
  <cols>
    <col min="1" max="1" width="17.28515625" bestFit="1" customWidth="1"/>
    <col min="2" max="2" width="11" customWidth="1"/>
    <col min="3" max="3" width="99.42578125" customWidth="1"/>
    <col min="4" max="4" width="14.5703125" customWidth="1"/>
    <col min="5" max="5" width="16.42578125" customWidth="1"/>
    <col min="6" max="7" width="17" customWidth="1"/>
  </cols>
  <sheetData>
    <row r="2" spans="1:7" x14ac:dyDescent="0.25">
      <c r="A2" s="5" t="s">
        <v>164</v>
      </c>
    </row>
    <row r="5" spans="1:7" x14ac:dyDescent="0.25">
      <c r="C5" s="113" t="s">
        <v>165</v>
      </c>
    </row>
    <row r="8" spans="1:7" x14ac:dyDescent="0.25">
      <c r="A8" t="s">
        <v>337</v>
      </c>
    </row>
    <row r="10" spans="1:7" ht="21.75" customHeight="1" x14ac:dyDescent="0.25"/>
    <row r="11" spans="1:7" ht="33.75" customHeight="1" x14ac:dyDescent="0.25">
      <c r="A11" s="108"/>
      <c r="B11" s="109"/>
      <c r="C11" s="108"/>
      <c r="D11" s="110" t="s">
        <v>166</v>
      </c>
      <c r="E11" s="110" t="s">
        <v>167</v>
      </c>
      <c r="F11" s="110" t="s">
        <v>168</v>
      </c>
      <c r="G11" s="110" t="s">
        <v>169</v>
      </c>
    </row>
    <row r="12" spans="1:7" ht="26.25" x14ac:dyDescent="0.25">
      <c r="A12" s="112" t="s">
        <v>170</v>
      </c>
      <c r="B12" s="109"/>
      <c r="C12" s="108"/>
      <c r="D12" s="111">
        <v>7021650</v>
      </c>
      <c r="E12" s="111">
        <v>7021650</v>
      </c>
      <c r="F12" s="111">
        <v>1115036.1499999999</v>
      </c>
      <c r="G12" s="111">
        <v>15.88</v>
      </c>
    </row>
    <row r="13" spans="1:7" ht="15.75" x14ac:dyDescent="0.25">
      <c r="A13" s="84" t="s">
        <v>171</v>
      </c>
      <c r="B13" s="85" t="s">
        <v>172</v>
      </c>
      <c r="C13" s="84" t="s">
        <v>173</v>
      </c>
      <c r="D13" s="86">
        <v>8655</v>
      </c>
      <c r="E13" s="86">
        <v>8655</v>
      </c>
      <c r="F13" s="86">
        <v>3291.5</v>
      </c>
      <c r="G13" s="86">
        <v>38.03</v>
      </c>
    </row>
    <row r="14" spans="1:7" ht="15.75" x14ac:dyDescent="0.25">
      <c r="A14" s="87" t="s">
        <v>174</v>
      </c>
      <c r="B14" s="88" t="s">
        <v>175</v>
      </c>
      <c r="C14" s="87" t="s">
        <v>173</v>
      </c>
      <c r="D14" s="89">
        <v>8655</v>
      </c>
      <c r="E14" s="89">
        <v>8655</v>
      </c>
      <c r="F14" s="89">
        <v>3291.5</v>
      </c>
      <c r="G14" s="89">
        <v>38.03</v>
      </c>
    </row>
    <row r="15" spans="1:7" ht="15.75" x14ac:dyDescent="0.25">
      <c r="A15" s="90" t="s">
        <v>176</v>
      </c>
      <c r="B15" s="91" t="s">
        <v>175</v>
      </c>
      <c r="C15" s="90" t="s">
        <v>173</v>
      </c>
      <c r="D15" s="92">
        <v>8655</v>
      </c>
      <c r="E15" s="92">
        <v>8655</v>
      </c>
      <c r="F15" s="92">
        <v>3291.5</v>
      </c>
      <c r="G15" s="92">
        <v>38.03</v>
      </c>
    </row>
    <row r="16" spans="1:7" ht="15.75" x14ac:dyDescent="0.25">
      <c r="A16" s="93" t="s">
        <v>177</v>
      </c>
      <c r="B16" s="94" t="s">
        <v>178</v>
      </c>
      <c r="C16" s="93" t="s">
        <v>179</v>
      </c>
      <c r="D16" s="95">
        <v>4500</v>
      </c>
      <c r="E16" s="95">
        <v>4500</v>
      </c>
      <c r="F16" s="95">
        <v>2627.74</v>
      </c>
      <c r="G16" s="95">
        <v>58.39</v>
      </c>
    </row>
    <row r="17" spans="1:7" ht="15.75" x14ac:dyDescent="0.25">
      <c r="A17" s="96" t="s">
        <v>180</v>
      </c>
      <c r="B17" s="97" t="s">
        <v>181</v>
      </c>
      <c r="C17" s="96" t="s">
        <v>182</v>
      </c>
      <c r="D17" s="98">
        <v>4500</v>
      </c>
      <c r="E17" s="98">
        <v>4500</v>
      </c>
      <c r="F17" s="98">
        <v>2627.74</v>
      </c>
      <c r="G17" s="98">
        <v>58.39</v>
      </c>
    </row>
    <row r="18" spans="1:7" ht="15.75" x14ac:dyDescent="0.25">
      <c r="A18" s="99" t="s">
        <v>183</v>
      </c>
      <c r="B18" s="100" t="s">
        <v>114</v>
      </c>
      <c r="C18" s="99" t="s">
        <v>115</v>
      </c>
      <c r="D18" s="101">
        <v>4500</v>
      </c>
      <c r="E18" s="101">
        <v>4500</v>
      </c>
      <c r="F18" s="101">
        <v>2627.74</v>
      </c>
      <c r="G18" s="101">
        <v>58.39</v>
      </c>
    </row>
    <row r="19" spans="1:7" ht="15.75" x14ac:dyDescent="0.25">
      <c r="A19" s="102">
        <v>3</v>
      </c>
      <c r="B19" s="103" t="s">
        <v>184</v>
      </c>
      <c r="C19" s="102" t="s">
        <v>11</v>
      </c>
      <c r="D19" s="104">
        <v>4500</v>
      </c>
      <c r="E19" s="104">
        <v>4500</v>
      </c>
      <c r="F19" s="104">
        <v>2627.74</v>
      </c>
      <c r="G19" s="104">
        <v>58.39</v>
      </c>
    </row>
    <row r="20" spans="1:7" ht="15.75" x14ac:dyDescent="0.25">
      <c r="A20" s="105">
        <v>32</v>
      </c>
      <c r="B20" s="106" t="s">
        <v>184</v>
      </c>
      <c r="C20" s="105" t="s">
        <v>185</v>
      </c>
      <c r="D20" s="107">
        <v>4500</v>
      </c>
      <c r="E20" s="107">
        <v>4500</v>
      </c>
      <c r="F20" s="107">
        <v>0</v>
      </c>
      <c r="G20" s="107">
        <v>0</v>
      </c>
    </row>
    <row r="21" spans="1:7" ht="15.75" x14ac:dyDescent="0.25">
      <c r="A21" s="93" t="s">
        <v>177</v>
      </c>
      <c r="B21" s="94" t="s">
        <v>186</v>
      </c>
      <c r="C21" s="93" t="s">
        <v>187</v>
      </c>
      <c r="D21" s="95">
        <v>2655</v>
      </c>
      <c r="E21" s="95">
        <v>2655</v>
      </c>
      <c r="F21" s="95">
        <v>663.76</v>
      </c>
      <c r="G21" s="95">
        <v>25</v>
      </c>
    </row>
    <row r="22" spans="1:7" ht="15.75" x14ac:dyDescent="0.25">
      <c r="A22" s="96" t="s">
        <v>180</v>
      </c>
      <c r="B22" s="97" t="s">
        <v>188</v>
      </c>
      <c r="C22" s="96" t="s">
        <v>189</v>
      </c>
      <c r="D22" s="98">
        <v>2655</v>
      </c>
      <c r="E22" s="98">
        <v>2655</v>
      </c>
      <c r="F22" s="98">
        <v>663.76</v>
      </c>
      <c r="G22" s="98">
        <v>25</v>
      </c>
    </row>
    <row r="23" spans="1:7" ht="15.75" x14ac:dyDescent="0.25">
      <c r="A23" s="99" t="s">
        <v>183</v>
      </c>
      <c r="B23" s="100" t="s">
        <v>150</v>
      </c>
      <c r="C23" s="99" t="s">
        <v>151</v>
      </c>
      <c r="D23" s="101">
        <v>2655</v>
      </c>
      <c r="E23" s="101">
        <v>2655</v>
      </c>
      <c r="F23" s="101">
        <v>663.76</v>
      </c>
      <c r="G23" s="101">
        <v>25</v>
      </c>
    </row>
    <row r="24" spans="1:7" ht="15.75" x14ac:dyDescent="0.25">
      <c r="A24" s="102">
        <v>3</v>
      </c>
      <c r="B24" s="103" t="s">
        <v>184</v>
      </c>
      <c r="C24" s="102" t="s">
        <v>11</v>
      </c>
      <c r="D24" s="104">
        <v>2655</v>
      </c>
      <c r="E24" s="104">
        <v>2655</v>
      </c>
      <c r="F24" s="104">
        <v>663.76</v>
      </c>
      <c r="G24" s="104">
        <v>25</v>
      </c>
    </row>
    <row r="25" spans="1:7" ht="15.75" x14ac:dyDescent="0.25">
      <c r="A25" s="105">
        <v>38</v>
      </c>
      <c r="B25" s="106" t="s">
        <v>184</v>
      </c>
      <c r="C25" s="105" t="s">
        <v>190</v>
      </c>
      <c r="D25" s="107">
        <v>2655</v>
      </c>
      <c r="E25" s="107">
        <v>2655</v>
      </c>
      <c r="F25" s="107">
        <v>0</v>
      </c>
      <c r="G25" s="107">
        <v>0</v>
      </c>
    </row>
    <row r="26" spans="1:7" ht="15.75" x14ac:dyDescent="0.25">
      <c r="A26" s="96" t="s">
        <v>180</v>
      </c>
      <c r="B26" s="97" t="s">
        <v>191</v>
      </c>
      <c r="C26" s="96" t="s">
        <v>192</v>
      </c>
      <c r="D26" s="98">
        <v>0</v>
      </c>
      <c r="E26" s="98">
        <v>0</v>
      </c>
      <c r="F26" s="98">
        <v>0</v>
      </c>
      <c r="G26" s="98">
        <v>0</v>
      </c>
    </row>
    <row r="27" spans="1:7" ht="15.75" x14ac:dyDescent="0.25">
      <c r="A27" s="99" t="s">
        <v>183</v>
      </c>
      <c r="B27" s="100" t="s">
        <v>114</v>
      </c>
      <c r="C27" s="99" t="s">
        <v>115</v>
      </c>
      <c r="D27" s="101">
        <v>0</v>
      </c>
      <c r="E27" s="101">
        <v>0</v>
      </c>
      <c r="F27" s="101">
        <v>0</v>
      </c>
      <c r="G27" s="101">
        <v>0</v>
      </c>
    </row>
    <row r="28" spans="1:7" ht="15.75" x14ac:dyDescent="0.25">
      <c r="A28" s="102">
        <v>3</v>
      </c>
      <c r="B28" s="103" t="s">
        <v>184</v>
      </c>
      <c r="C28" s="102" t="s">
        <v>11</v>
      </c>
      <c r="D28" s="104">
        <v>0</v>
      </c>
      <c r="E28" s="104">
        <v>0</v>
      </c>
      <c r="F28" s="104">
        <v>0</v>
      </c>
      <c r="G28" s="104">
        <v>0</v>
      </c>
    </row>
    <row r="29" spans="1:7" ht="15.75" x14ac:dyDescent="0.25">
      <c r="A29" s="105">
        <v>32</v>
      </c>
      <c r="B29" s="106" t="s">
        <v>184</v>
      </c>
      <c r="C29" s="105" t="s">
        <v>185</v>
      </c>
      <c r="D29" s="107">
        <v>0</v>
      </c>
      <c r="E29" s="107">
        <v>0</v>
      </c>
      <c r="F29" s="107">
        <v>0</v>
      </c>
      <c r="G29" s="107">
        <v>0</v>
      </c>
    </row>
    <row r="30" spans="1:7" ht="15.75" x14ac:dyDescent="0.25">
      <c r="A30" s="93" t="s">
        <v>177</v>
      </c>
      <c r="B30" s="94" t="s">
        <v>193</v>
      </c>
      <c r="C30" s="93" t="s">
        <v>194</v>
      </c>
      <c r="D30" s="95">
        <v>1500</v>
      </c>
      <c r="E30" s="95">
        <v>1500</v>
      </c>
      <c r="F30" s="95">
        <v>0</v>
      </c>
      <c r="G30" s="95">
        <v>0</v>
      </c>
    </row>
    <row r="31" spans="1:7" ht="15.75" x14ac:dyDescent="0.25">
      <c r="A31" s="96" t="s">
        <v>180</v>
      </c>
      <c r="B31" s="97" t="s">
        <v>195</v>
      </c>
      <c r="C31" s="96" t="s">
        <v>196</v>
      </c>
      <c r="D31" s="98">
        <v>1500</v>
      </c>
      <c r="E31" s="98">
        <v>1500</v>
      </c>
      <c r="F31" s="98">
        <v>0</v>
      </c>
      <c r="G31" s="98">
        <v>0</v>
      </c>
    </row>
    <row r="32" spans="1:7" ht="15.75" x14ac:dyDescent="0.25">
      <c r="A32" s="99" t="s">
        <v>183</v>
      </c>
      <c r="B32" s="100" t="s">
        <v>114</v>
      </c>
      <c r="C32" s="99" t="s">
        <v>115</v>
      </c>
      <c r="D32" s="101">
        <v>1500</v>
      </c>
      <c r="E32" s="101">
        <v>1500</v>
      </c>
      <c r="F32" s="101">
        <v>0</v>
      </c>
      <c r="G32" s="101">
        <v>0</v>
      </c>
    </row>
    <row r="33" spans="1:7" ht="15.75" x14ac:dyDescent="0.25">
      <c r="A33" s="102">
        <v>3</v>
      </c>
      <c r="B33" s="103" t="s">
        <v>184</v>
      </c>
      <c r="C33" s="102" t="s">
        <v>11</v>
      </c>
      <c r="D33" s="104">
        <v>1500</v>
      </c>
      <c r="E33" s="104">
        <v>1500</v>
      </c>
      <c r="F33" s="104">
        <v>0</v>
      </c>
      <c r="G33" s="104">
        <v>0</v>
      </c>
    </row>
    <row r="34" spans="1:7" ht="15.75" x14ac:dyDescent="0.25">
      <c r="A34" s="105">
        <v>38</v>
      </c>
      <c r="B34" s="106" t="s">
        <v>184</v>
      </c>
      <c r="C34" s="105" t="s">
        <v>190</v>
      </c>
      <c r="D34" s="107">
        <v>1500</v>
      </c>
      <c r="E34" s="107">
        <v>1500</v>
      </c>
      <c r="F34" s="107">
        <v>0</v>
      </c>
      <c r="G34" s="107">
        <v>0</v>
      </c>
    </row>
    <row r="35" spans="1:7" ht="15.75" x14ac:dyDescent="0.25">
      <c r="A35" s="84" t="s">
        <v>171</v>
      </c>
      <c r="B35" s="85" t="s">
        <v>197</v>
      </c>
      <c r="C35" s="84" t="s">
        <v>198</v>
      </c>
      <c r="D35" s="86">
        <v>68000</v>
      </c>
      <c r="E35" s="86">
        <v>68000</v>
      </c>
      <c r="F35" s="86">
        <v>51926.93</v>
      </c>
      <c r="G35" s="86">
        <v>76.36</v>
      </c>
    </row>
    <row r="36" spans="1:7" ht="15.75" x14ac:dyDescent="0.25">
      <c r="A36" s="87" t="s">
        <v>174</v>
      </c>
      <c r="B36" s="88" t="s">
        <v>199</v>
      </c>
      <c r="C36" s="87" t="s">
        <v>198</v>
      </c>
      <c r="D36" s="89">
        <v>68000</v>
      </c>
      <c r="E36" s="89">
        <v>68000</v>
      </c>
      <c r="F36" s="89">
        <v>51926.93</v>
      </c>
      <c r="G36" s="89">
        <v>76.36</v>
      </c>
    </row>
    <row r="37" spans="1:7" ht="15.75" x14ac:dyDescent="0.25">
      <c r="A37" s="90" t="s">
        <v>176</v>
      </c>
      <c r="B37" s="91" t="s">
        <v>199</v>
      </c>
      <c r="C37" s="90" t="s">
        <v>198</v>
      </c>
      <c r="D37" s="92">
        <v>68000</v>
      </c>
      <c r="E37" s="92">
        <v>68000</v>
      </c>
      <c r="F37" s="92">
        <v>51926.93</v>
      </c>
      <c r="G37" s="92">
        <v>76.36</v>
      </c>
    </row>
    <row r="38" spans="1:7" ht="15.75" x14ac:dyDescent="0.25">
      <c r="A38" s="93" t="s">
        <v>177</v>
      </c>
      <c r="B38" s="94" t="s">
        <v>200</v>
      </c>
      <c r="C38" s="93" t="s">
        <v>201</v>
      </c>
      <c r="D38" s="95">
        <v>68000</v>
      </c>
      <c r="E38" s="95">
        <v>68000</v>
      </c>
      <c r="F38" s="95">
        <v>51926.93</v>
      </c>
      <c r="G38" s="95">
        <v>76.36</v>
      </c>
    </row>
    <row r="39" spans="1:7" ht="15.75" x14ac:dyDescent="0.25">
      <c r="A39" s="96" t="s">
        <v>180</v>
      </c>
      <c r="B39" s="97" t="s">
        <v>202</v>
      </c>
      <c r="C39" s="96" t="s">
        <v>182</v>
      </c>
      <c r="D39" s="98">
        <v>56000</v>
      </c>
      <c r="E39" s="98">
        <v>56000</v>
      </c>
      <c r="F39" s="98">
        <v>24926.93</v>
      </c>
      <c r="G39" s="98">
        <v>44.51</v>
      </c>
    </row>
    <row r="40" spans="1:7" ht="15.75" x14ac:dyDescent="0.25">
      <c r="A40" s="99" t="s">
        <v>183</v>
      </c>
      <c r="B40" s="100" t="s">
        <v>114</v>
      </c>
      <c r="C40" s="99" t="s">
        <v>115</v>
      </c>
      <c r="D40" s="101">
        <v>56000</v>
      </c>
      <c r="E40" s="101">
        <v>56000</v>
      </c>
      <c r="F40" s="101">
        <v>24926.93</v>
      </c>
      <c r="G40" s="101">
        <v>44.51</v>
      </c>
    </row>
    <row r="41" spans="1:7" ht="15.75" x14ac:dyDescent="0.25">
      <c r="A41" s="102">
        <v>3</v>
      </c>
      <c r="B41" s="103" t="s">
        <v>99</v>
      </c>
      <c r="C41" s="102" t="s">
        <v>11</v>
      </c>
      <c r="D41" s="104">
        <v>56000</v>
      </c>
      <c r="E41" s="104">
        <v>56000</v>
      </c>
      <c r="F41" s="104">
        <v>24926.93</v>
      </c>
      <c r="G41" s="104">
        <v>44.51</v>
      </c>
    </row>
    <row r="42" spans="1:7" ht="15.75" x14ac:dyDescent="0.25">
      <c r="A42" s="105">
        <v>31</v>
      </c>
      <c r="B42" s="106" t="s">
        <v>99</v>
      </c>
      <c r="C42" s="105" t="s">
        <v>203</v>
      </c>
      <c r="D42" s="107">
        <v>26000</v>
      </c>
      <c r="E42" s="107">
        <v>26000</v>
      </c>
      <c r="F42" s="107">
        <v>0</v>
      </c>
      <c r="G42" s="107">
        <v>0</v>
      </c>
    </row>
    <row r="43" spans="1:7" ht="15.75" x14ac:dyDescent="0.25">
      <c r="A43" s="105">
        <v>32</v>
      </c>
      <c r="B43" s="106" t="s">
        <v>99</v>
      </c>
      <c r="C43" s="105" t="s">
        <v>185</v>
      </c>
      <c r="D43" s="107">
        <v>30000</v>
      </c>
      <c r="E43" s="107">
        <v>30000</v>
      </c>
      <c r="F43" s="107">
        <v>0</v>
      </c>
      <c r="G43" s="107">
        <v>0</v>
      </c>
    </row>
    <row r="44" spans="1:7" ht="15.75" x14ac:dyDescent="0.25">
      <c r="A44" s="96" t="s">
        <v>180</v>
      </c>
      <c r="B44" s="97" t="s">
        <v>204</v>
      </c>
      <c r="C44" s="96" t="s">
        <v>205</v>
      </c>
      <c r="D44" s="98">
        <v>12000</v>
      </c>
      <c r="E44" s="98">
        <v>12000</v>
      </c>
      <c r="F44" s="98">
        <v>27000</v>
      </c>
      <c r="G44" s="98">
        <v>225</v>
      </c>
    </row>
    <row r="45" spans="1:7" ht="15.75" x14ac:dyDescent="0.25">
      <c r="A45" s="99" t="s">
        <v>183</v>
      </c>
      <c r="B45" s="100" t="s">
        <v>134</v>
      </c>
      <c r="C45" s="99" t="s">
        <v>135</v>
      </c>
      <c r="D45" s="101">
        <v>12000</v>
      </c>
      <c r="E45" s="101">
        <v>12000</v>
      </c>
      <c r="F45" s="101">
        <v>27000</v>
      </c>
      <c r="G45" s="101">
        <v>225</v>
      </c>
    </row>
    <row r="46" spans="1:7" ht="15.75" x14ac:dyDescent="0.25">
      <c r="A46" s="102">
        <v>3</v>
      </c>
      <c r="B46" s="103" t="s">
        <v>10</v>
      </c>
      <c r="C46" s="102" t="s">
        <v>11</v>
      </c>
      <c r="D46" s="104">
        <v>12000</v>
      </c>
      <c r="E46" s="104">
        <v>12000</v>
      </c>
      <c r="F46" s="104">
        <v>0</v>
      </c>
      <c r="G46" s="104">
        <v>0</v>
      </c>
    </row>
    <row r="47" spans="1:7" ht="15.75" x14ac:dyDescent="0.25">
      <c r="A47" s="102">
        <v>32</v>
      </c>
      <c r="B47" s="103" t="s">
        <v>10</v>
      </c>
      <c r="C47" s="102" t="s">
        <v>185</v>
      </c>
      <c r="D47" s="104">
        <v>12000</v>
      </c>
      <c r="E47" s="104">
        <v>12000</v>
      </c>
      <c r="F47" s="104">
        <v>0</v>
      </c>
      <c r="G47" s="104">
        <v>0</v>
      </c>
    </row>
    <row r="48" spans="1:7" ht="15.75" x14ac:dyDescent="0.25">
      <c r="A48" s="102">
        <v>4</v>
      </c>
      <c r="B48" s="103" t="s">
        <v>10</v>
      </c>
      <c r="C48" s="102" t="s">
        <v>13</v>
      </c>
      <c r="D48" s="104">
        <v>0</v>
      </c>
      <c r="E48" s="104">
        <v>0</v>
      </c>
      <c r="F48" s="104">
        <v>27000</v>
      </c>
      <c r="G48" s="104">
        <v>0</v>
      </c>
    </row>
    <row r="49" spans="1:7" ht="15.75" x14ac:dyDescent="0.25">
      <c r="A49" s="102">
        <v>42</v>
      </c>
      <c r="B49" s="103" t="s">
        <v>10</v>
      </c>
      <c r="C49" s="102" t="s">
        <v>206</v>
      </c>
      <c r="D49" s="104">
        <v>0</v>
      </c>
      <c r="E49" s="104">
        <v>0</v>
      </c>
      <c r="F49" s="104">
        <v>0</v>
      </c>
      <c r="G49" s="104">
        <v>0</v>
      </c>
    </row>
    <row r="50" spans="1:7" ht="15.75" x14ac:dyDescent="0.25">
      <c r="A50" s="84" t="s">
        <v>171</v>
      </c>
      <c r="B50" s="85" t="s">
        <v>207</v>
      </c>
      <c r="C50" s="84" t="s">
        <v>208</v>
      </c>
      <c r="D50" s="86">
        <v>6795060</v>
      </c>
      <c r="E50" s="86">
        <v>6795060</v>
      </c>
      <c r="F50" s="86">
        <v>1025918.32</v>
      </c>
      <c r="G50" s="86">
        <v>15.1</v>
      </c>
    </row>
    <row r="51" spans="1:7" ht="15.75" x14ac:dyDescent="0.25">
      <c r="A51" s="87" t="s">
        <v>174</v>
      </c>
      <c r="B51" s="88" t="s">
        <v>209</v>
      </c>
      <c r="C51" s="87" t="s">
        <v>208</v>
      </c>
      <c r="D51" s="89">
        <v>6795060</v>
      </c>
      <c r="E51" s="89">
        <v>6795060</v>
      </c>
      <c r="F51" s="89">
        <v>1025918.32</v>
      </c>
      <c r="G51" s="89">
        <v>15.1</v>
      </c>
    </row>
    <row r="52" spans="1:7" ht="15.75" x14ac:dyDescent="0.25">
      <c r="A52" s="90" t="s">
        <v>176</v>
      </c>
      <c r="B52" s="91" t="s">
        <v>209</v>
      </c>
      <c r="C52" s="90" t="s">
        <v>208</v>
      </c>
      <c r="D52" s="92">
        <v>6795060</v>
      </c>
      <c r="E52" s="92">
        <v>6795060</v>
      </c>
      <c r="F52" s="92">
        <v>1025918.32</v>
      </c>
      <c r="G52" s="92">
        <v>15.1</v>
      </c>
    </row>
    <row r="53" spans="1:7" ht="15.75" x14ac:dyDescent="0.25">
      <c r="A53" s="93" t="s">
        <v>177</v>
      </c>
      <c r="B53" s="94" t="s">
        <v>210</v>
      </c>
      <c r="C53" s="93" t="s">
        <v>211</v>
      </c>
      <c r="D53" s="95">
        <v>302000</v>
      </c>
      <c r="E53" s="95">
        <v>302000</v>
      </c>
      <c r="F53" s="95">
        <v>155735.4</v>
      </c>
      <c r="G53" s="95">
        <v>51.57</v>
      </c>
    </row>
    <row r="54" spans="1:7" ht="15.75" x14ac:dyDescent="0.25">
      <c r="A54" s="96" t="s">
        <v>180</v>
      </c>
      <c r="B54" s="97" t="s">
        <v>212</v>
      </c>
      <c r="C54" s="96" t="s">
        <v>213</v>
      </c>
      <c r="D54" s="98">
        <v>122000</v>
      </c>
      <c r="E54" s="98">
        <v>122000</v>
      </c>
      <c r="F54" s="98">
        <v>62839.040000000001</v>
      </c>
      <c r="G54" s="98">
        <v>51.51</v>
      </c>
    </row>
    <row r="55" spans="1:7" ht="15.75" x14ac:dyDescent="0.25">
      <c r="A55" s="99" t="s">
        <v>183</v>
      </c>
      <c r="B55" s="100" t="s">
        <v>114</v>
      </c>
      <c r="C55" s="99" t="s">
        <v>115</v>
      </c>
      <c r="D55" s="101">
        <v>122000</v>
      </c>
      <c r="E55" s="101">
        <v>122000</v>
      </c>
      <c r="F55" s="101">
        <v>62839.040000000001</v>
      </c>
      <c r="G55" s="101">
        <v>51.51</v>
      </c>
    </row>
    <row r="56" spans="1:7" ht="15.75" x14ac:dyDescent="0.25">
      <c r="A56" s="102">
        <v>3</v>
      </c>
      <c r="B56" s="103" t="s">
        <v>99</v>
      </c>
      <c r="C56" s="102" t="s">
        <v>11</v>
      </c>
      <c r="D56" s="104">
        <v>122000</v>
      </c>
      <c r="E56" s="104">
        <v>122000</v>
      </c>
      <c r="F56" s="104">
        <v>62839.040000000001</v>
      </c>
      <c r="G56" s="104">
        <v>51.51</v>
      </c>
    </row>
    <row r="57" spans="1:7" ht="15.75" x14ac:dyDescent="0.25">
      <c r="A57" s="105">
        <v>31</v>
      </c>
      <c r="B57" s="106" t="s">
        <v>99</v>
      </c>
      <c r="C57" s="105" t="s">
        <v>203</v>
      </c>
      <c r="D57" s="107">
        <v>115000</v>
      </c>
      <c r="E57" s="107">
        <v>115000</v>
      </c>
      <c r="F57" s="107">
        <v>0</v>
      </c>
      <c r="G57" s="107">
        <v>0</v>
      </c>
    </row>
    <row r="58" spans="1:7" ht="15.75" x14ac:dyDescent="0.25">
      <c r="A58" s="105">
        <v>32</v>
      </c>
      <c r="B58" s="106" t="s">
        <v>99</v>
      </c>
      <c r="C58" s="105" t="s">
        <v>185</v>
      </c>
      <c r="D58" s="107">
        <v>7000</v>
      </c>
      <c r="E58" s="107">
        <v>7000</v>
      </c>
      <c r="F58" s="107">
        <v>0</v>
      </c>
      <c r="G58" s="107">
        <v>0</v>
      </c>
    </row>
    <row r="59" spans="1:7" ht="15.75" x14ac:dyDescent="0.25">
      <c r="A59" s="96" t="s">
        <v>180</v>
      </c>
      <c r="B59" s="97" t="s">
        <v>214</v>
      </c>
      <c r="C59" s="96" t="s">
        <v>215</v>
      </c>
      <c r="D59" s="98">
        <v>180000</v>
      </c>
      <c r="E59" s="98">
        <v>180000</v>
      </c>
      <c r="F59" s="98">
        <v>92896.36</v>
      </c>
      <c r="G59" s="98">
        <v>51.61</v>
      </c>
    </row>
    <row r="60" spans="1:7" ht="15.75" x14ac:dyDescent="0.25">
      <c r="A60" s="99" t="s">
        <v>183</v>
      </c>
      <c r="B60" s="100" t="s">
        <v>114</v>
      </c>
      <c r="C60" s="99" t="s">
        <v>115</v>
      </c>
      <c r="D60" s="101">
        <v>180000</v>
      </c>
      <c r="E60" s="101">
        <v>180000</v>
      </c>
      <c r="F60" s="101">
        <v>92896.36</v>
      </c>
      <c r="G60" s="101">
        <v>51.61</v>
      </c>
    </row>
    <row r="61" spans="1:7" ht="15.75" x14ac:dyDescent="0.25">
      <c r="A61" s="102">
        <v>3</v>
      </c>
      <c r="B61" s="103" t="s">
        <v>216</v>
      </c>
      <c r="C61" s="102" t="s">
        <v>11</v>
      </c>
      <c r="D61" s="104">
        <v>180000</v>
      </c>
      <c r="E61" s="104">
        <v>180000</v>
      </c>
      <c r="F61" s="104">
        <v>92896.36</v>
      </c>
      <c r="G61" s="104">
        <v>51.61</v>
      </c>
    </row>
    <row r="62" spans="1:7" ht="15.75" x14ac:dyDescent="0.25">
      <c r="A62" s="105">
        <v>32</v>
      </c>
      <c r="B62" s="106" t="s">
        <v>216</v>
      </c>
      <c r="C62" s="105" t="s">
        <v>185</v>
      </c>
      <c r="D62" s="107">
        <v>178000</v>
      </c>
      <c r="E62" s="107">
        <v>178000</v>
      </c>
      <c r="F62" s="107">
        <v>0</v>
      </c>
      <c r="G62" s="107">
        <v>0</v>
      </c>
    </row>
    <row r="63" spans="1:7" ht="15.75" x14ac:dyDescent="0.25">
      <c r="A63" s="105">
        <v>34</v>
      </c>
      <c r="B63" s="106" t="s">
        <v>184</v>
      </c>
      <c r="C63" s="105" t="s">
        <v>217</v>
      </c>
      <c r="D63" s="107">
        <v>1000</v>
      </c>
      <c r="E63" s="107">
        <v>1000</v>
      </c>
      <c r="F63" s="107">
        <v>0</v>
      </c>
      <c r="G63" s="107">
        <v>0</v>
      </c>
    </row>
    <row r="64" spans="1:7" ht="15.75" x14ac:dyDescent="0.25">
      <c r="A64" s="105">
        <v>38</v>
      </c>
      <c r="B64" s="106" t="s">
        <v>184</v>
      </c>
      <c r="C64" s="105" t="s">
        <v>190</v>
      </c>
      <c r="D64" s="107">
        <v>1000</v>
      </c>
      <c r="E64" s="107">
        <v>1000</v>
      </c>
      <c r="F64" s="107">
        <v>0</v>
      </c>
      <c r="G64" s="107">
        <v>0</v>
      </c>
    </row>
    <row r="65" spans="1:7" ht="15.75" x14ac:dyDescent="0.25">
      <c r="A65" s="93" t="s">
        <v>177</v>
      </c>
      <c r="B65" s="94" t="s">
        <v>218</v>
      </c>
      <c r="C65" s="93" t="s">
        <v>219</v>
      </c>
      <c r="D65" s="95">
        <v>107000</v>
      </c>
      <c r="E65" s="95">
        <v>107000</v>
      </c>
      <c r="F65" s="95">
        <v>92269.96</v>
      </c>
      <c r="G65" s="95">
        <v>86.23</v>
      </c>
    </row>
    <row r="66" spans="1:7" ht="15.75" x14ac:dyDescent="0.25">
      <c r="A66" s="96" t="s">
        <v>180</v>
      </c>
      <c r="B66" s="97" t="s">
        <v>220</v>
      </c>
      <c r="C66" s="96" t="s">
        <v>221</v>
      </c>
      <c r="D66" s="98">
        <v>28000</v>
      </c>
      <c r="E66" s="98">
        <v>28000</v>
      </c>
      <c r="F66" s="98">
        <v>24089.759999999998</v>
      </c>
      <c r="G66" s="98">
        <v>86.03</v>
      </c>
    </row>
    <row r="67" spans="1:7" ht="15.75" x14ac:dyDescent="0.25">
      <c r="A67" s="99" t="s">
        <v>183</v>
      </c>
      <c r="B67" s="100" t="s">
        <v>132</v>
      </c>
      <c r="C67" s="99" t="s">
        <v>133</v>
      </c>
      <c r="D67" s="101">
        <v>28000</v>
      </c>
      <c r="E67" s="101">
        <v>28000</v>
      </c>
      <c r="F67" s="101">
        <v>24089.759999999998</v>
      </c>
      <c r="G67" s="101">
        <v>86.03</v>
      </c>
    </row>
    <row r="68" spans="1:7" ht="15.75" x14ac:dyDescent="0.25">
      <c r="A68" s="102">
        <v>3</v>
      </c>
      <c r="B68" s="103" t="s">
        <v>222</v>
      </c>
      <c r="C68" s="102" t="s">
        <v>11</v>
      </c>
      <c r="D68" s="104">
        <v>28000</v>
      </c>
      <c r="E68" s="104">
        <v>28000</v>
      </c>
      <c r="F68" s="104">
        <v>24089.759999999998</v>
      </c>
      <c r="G68" s="104">
        <v>86.03</v>
      </c>
    </row>
    <row r="69" spans="1:7" ht="15.75" x14ac:dyDescent="0.25">
      <c r="A69" s="105">
        <v>32</v>
      </c>
      <c r="B69" s="106" t="s">
        <v>222</v>
      </c>
      <c r="C69" s="105" t="s">
        <v>185</v>
      </c>
      <c r="D69" s="107">
        <v>28000</v>
      </c>
      <c r="E69" s="107">
        <v>28000</v>
      </c>
      <c r="F69" s="107">
        <v>0</v>
      </c>
      <c r="G69" s="107">
        <v>0</v>
      </c>
    </row>
    <row r="70" spans="1:7" ht="15.75" x14ac:dyDescent="0.25">
      <c r="A70" s="96" t="s">
        <v>180</v>
      </c>
      <c r="B70" s="97" t="s">
        <v>223</v>
      </c>
      <c r="C70" s="96" t="s">
        <v>224</v>
      </c>
      <c r="D70" s="98">
        <v>43000</v>
      </c>
      <c r="E70" s="98">
        <v>43000</v>
      </c>
      <c r="F70" s="98">
        <v>19937.5</v>
      </c>
      <c r="G70" s="98">
        <v>46.37</v>
      </c>
    </row>
    <row r="71" spans="1:7" ht="15.75" x14ac:dyDescent="0.25">
      <c r="A71" s="99" t="s">
        <v>183</v>
      </c>
      <c r="B71" s="100" t="s">
        <v>134</v>
      </c>
      <c r="C71" s="99" t="s">
        <v>135</v>
      </c>
      <c r="D71" s="101">
        <v>43000</v>
      </c>
      <c r="E71" s="101">
        <v>43000</v>
      </c>
      <c r="F71" s="101">
        <v>19937.5</v>
      </c>
      <c r="G71" s="101">
        <v>46.37</v>
      </c>
    </row>
    <row r="72" spans="1:7" ht="15.75" x14ac:dyDescent="0.25">
      <c r="A72" s="102">
        <v>3</v>
      </c>
      <c r="B72" s="103" t="s">
        <v>222</v>
      </c>
      <c r="C72" s="102" t="s">
        <v>11</v>
      </c>
      <c r="D72" s="104">
        <v>43000</v>
      </c>
      <c r="E72" s="104">
        <v>43000</v>
      </c>
      <c r="F72" s="104">
        <v>19937.5</v>
      </c>
      <c r="G72" s="104">
        <v>46.37</v>
      </c>
    </row>
    <row r="73" spans="1:7" ht="15.75" x14ac:dyDescent="0.25">
      <c r="A73" s="105">
        <v>32</v>
      </c>
      <c r="B73" s="106" t="s">
        <v>222</v>
      </c>
      <c r="C73" s="105" t="s">
        <v>185</v>
      </c>
      <c r="D73" s="107">
        <v>43000</v>
      </c>
      <c r="E73" s="107">
        <v>43000</v>
      </c>
      <c r="F73" s="107">
        <v>0</v>
      </c>
      <c r="G73" s="107">
        <v>0</v>
      </c>
    </row>
    <row r="74" spans="1:7" ht="15.75" x14ac:dyDescent="0.25">
      <c r="A74" s="96" t="s">
        <v>180</v>
      </c>
      <c r="B74" s="97" t="s">
        <v>225</v>
      </c>
      <c r="C74" s="96" t="s">
        <v>226</v>
      </c>
      <c r="D74" s="98">
        <v>30000</v>
      </c>
      <c r="E74" s="98">
        <v>30000</v>
      </c>
      <c r="F74" s="98">
        <v>35666.25</v>
      </c>
      <c r="G74" s="98">
        <v>118.89</v>
      </c>
    </row>
    <row r="75" spans="1:7" ht="15.75" x14ac:dyDescent="0.25">
      <c r="A75" s="99" t="s">
        <v>183</v>
      </c>
      <c r="B75" s="100" t="s">
        <v>134</v>
      </c>
      <c r="C75" s="99" t="s">
        <v>135</v>
      </c>
      <c r="D75" s="101">
        <v>30000</v>
      </c>
      <c r="E75" s="101">
        <v>30000</v>
      </c>
      <c r="F75" s="101">
        <v>35666.25</v>
      </c>
      <c r="G75" s="101">
        <v>118.89</v>
      </c>
    </row>
    <row r="76" spans="1:7" ht="15.75" x14ac:dyDescent="0.25">
      <c r="A76" s="102">
        <v>3</v>
      </c>
      <c r="B76" s="103" t="s">
        <v>227</v>
      </c>
      <c r="C76" s="102" t="s">
        <v>11</v>
      </c>
      <c r="D76" s="104">
        <v>30000</v>
      </c>
      <c r="E76" s="104">
        <v>30000</v>
      </c>
      <c r="F76" s="104">
        <v>35666.25</v>
      </c>
      <c r="G76" s="104">
        <v>118.89</v>
      </c>
    </row>
    <row r="77" spans="1:7" ht="15.75" x14ac:dyDescent="0.25">
      <c r="A77" s="105">
        <v>32</v>
      </c>
      <c r="B77" s="106" t="s">
        <v>227</v>
      </c>
      <c r="C77" s="105" t="s">
        <v>185</v>
      </c>
      <c r="D77" s="107">
        <v>30000</v>
      </c>
      <c r="E77" s="107">
        <v>30000</v>
      </c>
      <c r="F77" s="107">
        <v>0</v>
      </c>
      <c r="G77" s="107">
        <v>0</v>
      </c>
    </row>
    <row r="78" spans="1:7" ht="15.75" x14ac:dyDescent="0.25">
      <c r="A78" s="96" t="s">
        <v>180</v>
      </c>
      <c r="B78" s="97" t="s">
        <v>228</v>
      </c>
      <c r="C78" s="96" t="s">
        <v>229</v>
      </c>
      <c r="D78" s="98">
        <v>6000</v>
      </c>
      <c r="E78" s="98">
        <v>6000</v>
      </c>
      <c r="F78" s="98">
        <v>12576.45</v>
      </c>
      <c r="G78" s="98">
        <v>209.61</v>
      </c>
    </row>
    <row r="79" spans="1:7" ht="15.75" x14ac:dyDescent="0.25">
      <c r="A79" s="99" t="s">
        <v>183</v>
      </c>
      <c r="B79" s="100" t="s">
        <v>136</v>
      </c>
      <c r="C79" s="99" t="s">
        <v>137</v>
      </c>
      <c r="D79" s="101">
        <v>6000</v>
      </c>
      <c r="E79" s="101">
        <v>6000</v>
      </c>
      <c r="F79" s="101">
        <v>11326.45</v>
      </c>
      <c r="G79" s="101">
        <v>188.77</v>
      </c>
    </row>
    <row r="80" spans="1:7" ht="15.75" x14ac:dyDescent="0.25">
      <c r="A80" s="102">
        <v>3</v>
      </c>
      <c r="B80" s="103" t="s">
        <v>230</v>
      </c>
      <c r="C80" s="102" t="s">
        <v>11</v>
      </c>
      <c r="D80" s="104">
        <v>6000</v>
      </c>
      <c r="E80" s="104">
        <v>6000</v>
      </c>
      <c r="F80" s="104">
        <v>11326.45</v>
      </c>
      <c r="G80" s="104">
        <v>188.77</v>
      </c>
    </row>
    <row r="81" spans="1:7" ht="15.75" x14ac:dyDescent="0.25">
      <c r="A81" s="105">
        <v>32</v>
      </c>
      <c r="B81" s="106" t="s">
        <v>230</v>
      </c>
      <c r="C81" s="105" t="s">
        <v>185</v>
      </c>
      <c r="D81" s="107">
        <v>6000</v>
      </c>
      <c r="E81" s="107">
        <v>6000</v>
      </c>
      <c r="F81" s="107">
        <v>0</v>
      </c>
      <c r="G81" s="107">
        <v>0</v>
      </c>
    </row>
    <row r="82" spans="1:7" ht="15.75" x14ac:dyDescent="0.25">
      <c r="A82" s="93" t="s">
        <v>177</v>
      </c>
      <c r="B82" s="94" t="s">
        <v>231</v>
      </c>
      <c r="C82" s="93" t="s">
        <v>232</v>
      </c>
      <c r="D82" s="95">
        <v>10000</v>
      </c>
      <c r="E82" s="95">
        <v>10000</v>
      </c>
      <c r="F82" s="95">
        <v>280</v>
      </c>
      <c r="G82" s="95">
        <v>2.8</v>
      </c>
    </row>
    <row r="83" spans="1:7" ht="15.75" x14ac:dyDescent="0.25">
      <c r="A83" s="96" t="s">
        <v>180</v>
      </c>
      <c r="B83" s="97" t="s">
        <v>233</v>
      </c>
      <c r="C83" s="96" t="s">
        <v>234</v>
      </c>
      <c r="D83" s="98">
        <v>10000</v>
      </c>
      <c r="E83" s="98">
        <v>10000</v>
      </c>
      <c r="F83" s="98">
        <v>280</v>
      </c>
      <c r="G83" s="98">
        <v>2.8</v>
      </c>
    </row>
    <row r="84" spans="1:7" ht="15.75" x14ac:dyDescent="0.25">
      <c r="A84" s="99" t="s">
        <v>183</v>
      </c>
      <c r="B84" s="100" t="s">
        <v>136</v>
      </c>
      <c r="C84" s="99" t="s">
        <v>137</v>
      </c>
      <c r="D84" s="101">
        <v>10000</v>
      </c>
      <c r="E84" s="101">
        <v>10000</v>
      </c>
      <c r="F84" s="101">
        <v>280</v>
      </c>
      <c r="G84" s="101">
        <v>2.8</v>
      </c>
    </row>
    <row r="85" spans="1:7" ht="15.75" x14ac:dyDescent="0.25">
      <c r="A85" s="102">
        <v>3</v>
      </c>
      <c r="B85" s="103" t="s">
        <v>184</v>
      </c>
      <c r="C85" s="102" t="s">
        <v>11</v>
      </c>
      <c r="D85" s="104">
        <v>10000</v>
      </c>
      <c r="E85" s="104">
        <v>10000</v>
      </c>
      <c r="F85" s="104">
        <v>280</v>
      </c>
      <c r="G85" s="104">
        <v>2.8</v>
      </c>
    </row>
    <row r="86" spans="1:7" ht="15.75" x14ac:dyDescent="0.25">
      <c r="A86" s="105">
        <v>32</v>
      </c>
      <c r="B86" s="106" t="s">
        <v>184</v>
      </c>
      <c r="C86" s="105" t="s">
        <v>185</v>
      </c>
      <c r="D86" s="107">
        <v>7500</v>
      </c>
      <c r="E86" s="107">
        <v>7500</v>
      </c>
      <c r="F86" s="107">
        <v>0</v>
      </c>
      <c r="G86" s="107">
        <v>0</v>
      </c>
    </row>
    <row r="87" spans="1:7" ht="15.75" x14ac:dyDescent="0.25">
      <c r="A87" s="105">
        <v>36</v>
      </c>
      <c r="B87" s="106" t="s">
        <v>184</v>
      </c>
      <c r="C87" s="105" t="s">
        <v>235</v>
      </c>
      <c r="D87" s="107">
        <v>2500</v>
      </c>
      <c r="E87" s="107">
        <v>2500</v>
      </c>
      <c r="F87" s="107">
        <v>0</v>
      </c>
      <c r="G87" s="107">
        <v>0</v>
      </c>
    </row>
    <row r="88" spans="1:7" ht="15.75" x14ac:dyDescent="0.25">
      <c r="A88" s="93" t="s">
        <v>177</v>
      </c>
      <c r="B88" s="94" t="s">
        <v>236</v>
      </c>
      <c r="C88" s="93" t="s">
        <v>237</v>
      </c>
      <c r="D88" s="95">
        <v>18500</v>
      </c>
      <c r="E88" s="95">
        <v>18500</v>
      </c>
      <c r="F88" s="95">
        <v>4962.2700000000004</v>
      </c>
      <c r="G88" s="95">
        <v>26.82</v>
      </c>
    </row>
    <row r="89" spans="1:7" ht="15.75" x14ac:dyDescent="0.25">
      <c r="A89" s="96" t="s">
        <v>180</v>
      </c>
      <c r="B89" s="97" t="s">
        <v>238</v>
      </c>
      <c r="C89" s="96" t="s">
        <v>239</v>
      </c>
      <c r="D89" s="98">
        <v>11000</v>
      </c>
      <c r="E89" s="98">
        <v>11000</v>
      </c>
      <c r="F89" s="98">
        <v>4962.2700000000004</v>
      </c>
      <c r="G89" s="98">
        <v>45.11</v>
      </c>
    </row>
    <row r="90" spans="1:7" ht="15.75" x14ac:dyDescent="0.25">
      <c r="A90" s="99" t="s">
        <v>183</v>
      </c>
      <c r="B90" s="100" t="s">
        <v>162</v>
      </c>
      <c r="C90" s="99" t="s">
        <v>163</v>
      </c>
      <c r="D90" s="101">
        <v>11000</v>
      </c>
      <c r="E90" s="101">
        <v>11000</v>
      </c>
      <c r="F90" s="101">
        <v>4962.2700000000004</v>
      </c>
      <c r="G90" s="101">
        <v>45.11</v>
      </c>
    </row>
    <row r="91" spans="1:7" ht="15.75" x14ac:dyDescent="0.25">
      <c r="A91" s="102">
        <v>3</v>
      </c>
      <c r="B91" s="103" t="s">
        <v>184</v>
      </c>
      <c r="C91" s="102" t="s">
        <v>11</v>
      </c>
      <c r="D91" s="104">
        <v>11000</v>
      </c>
      <c r="E91" s="104">
        <v>11000</v>
      </c>
      <c r="F91" s="104">
        <v>4962.2700000000004</v>
      </c>
      <c r="G91" s="104">
        <v>45.11</v>
      </c>
    </row>
    <row r="92" spans="1:7" ht="15.75" x14ac:dyDescent="0.25">
      <c r="A92" s="105">
        <v>37</v>
      </c>
      <c r="B92" s="106" t="s">
        <v>184</v>
      </c>
      <c r="C92" s="105" t="s">
        <v>240</v>
      </c>
      <c r="D92" s="107">
        <v>11000</v>
      </c>
      <c r="E92" s="107">
        <v>11000</v>
      </c>
      <c r="F92" s="107">
        <v>0</v>
      </c>
      <c r="G92" s="107">
        <v>0</v>
      </c>
    </row>
    <row r="93" spans="1:7" ht="15.75" x14ac:dyDescent="0.25">
      <c r="A93" s="96" t="s">
        <v>180</v>
      </c>
      <c r="B93" s="97" t="s">
        <v>241</v>
      </c>
      <c r="C93" s="96" t="s">
        <v>242</v>
      </c>
      <c r="D93" s="98">
        <v>7500</v>
      </c>
      <c r="E93" s="98">
        <v>7500</v>
      </c>
      <c r="F93" s="98">
        <v>0</v>
      </c>
      <c r="G93" s="98">
        <v>0</v>
      </c>
    </row>
    <row r="94" spans="1:7" ht="15.75" x14ac:dyDescent="0.25">
      <c r="A94" s="99" t="s">
        <v>183</v>
      </c>
      <c r="B94" s="100" t="s">
        <v>162</v>
      </c>
      <c r="C94" s="99" t="s">
        <v>163</v>
      </c>
      <c r="D94" s="101">
        <v>7500</v>
      </c>
      <c r="E94" s="101">
        <v>7500</v>
      </c>
      <c r="F94" s="101">
        <v>0</v>
      </c>
      <c r="G94" s="101">
        <v>0</v>
      </c>
    </row>
    <row r="95" spans="1:7" ht="15.75" x14ac:dyDescent="0.25">
      <c r="A95" s="102">
        <v>3</v>
      </c>
      <c r="B95" s="103" t="s">
        <v>184</v>
      </c>
      <c r="C95" s="102" t="s">
        <v>11</v>
      </c>
      <c r="D95" s="104">
        <v>7500</v>
      </c>
      <c r="E95" s="104">
        <v>7500</v>
      </c>
      <c r="F95" s="104">
        <v>0</v>
      </c>
      <c r="G95" s="104">
        <v>0</v>
      </c>
    </row>
    <row r="96" spans="1:7" ht="15.75" x14ac:dyDescent="0.25">
      <c r="A96" s="105">
        <v>38</v>
      </c>
      <c r="B96" s="106" t="s">
        <v>184</v>
      </c>
      <c r="C96" s="105" t="s">
        <v>190</v>
      </c>
      <c r="D96" s="107">
        <v>7500</v>
      </c>
      <c r="E96" s="107">
        <v>7500</v>
      </c>
      <c r="F96" s="107">
        <v>0</v>
      </c>
      <c r="G96" s="107">
        <v>0</v>
      </c>
    </row>
    <row r="97" spans="1:7" ht="15.75" x14ac:dyDescent="0.25">
      <c r="A97" s="93" t="s">
        <v>177</v>
      </c>
      <c r="B97" s="94" t="s">
        <v>243</v>
      </c>
      <c r="C97" s="93" t="s">
        <v>244</v>
      </c>
      <c r="D97" s="95">
        <v>6000</v>
      </c>
      <c r="E97" s="95">
        <v>6000</v>
      </c>
      <c r="F97" s="95">
        <v>0</v>
      </c>
      <c r="G97" s="95">
        <v>0</v>
      </c>
    </row>
    <row r="98" spans="1:7" ht="15.75" x14ac:dyDescent="0.25">
      <c r="A98" s="96" t="s">
        <v>180</v>
      </c>
      <c r="B98" s="97" t="s">
        <v>245</v>
      </c>
      <c r="C98" s="96" t="s">
        <v>246</v>
      </c>
      <c r="D98" s="98">
        <v>6000</v>
      </c>
      <c r="E98" s="98">
        <v>6000</v>
      </c>
      <c r="F98" s="98">
        <v>0</v>
      </c>
      <c r="G98" s="98">
        <v>0</v>
      </c>
    </row>
    <row r="99" spans="1:7" ht="15.75" x14ac:dyDescent="0.25">
      <c r="A99" s="99" t="s">
        <v>183</v>
      </c>
      <c r="B99" s="100" t="s">
        <v>150</v>
      </c>
      <c r="C99" s="99" t="s">
        <v>151</v>
      </c>
      <c r="D99" s="101">
        <v>6000</v>
      </c>
      <c r="E99" s="101">
        <v>6000</v>
      </c>
      <c r="F99" s="101">
        <v>0</v>
      </c>
      <c r="G99" s="101">
        <v>0</v>
      </c>
    </row>
    <row r="100" spans="1:7" ht="15.75" x14ac:dyDescent="0.25">
      <c r="A100" s="102">
        <v>3</v>
      </c>
      <c r="B100" s="103" t="s">
        <v>184</v>
      </c>
      <c r="C100" s="102" t="s">
        <v>11</v>
      </c>
      <c r="D100" s="104">
        <v>6000</v>
      </c>
      <c r="E100" s="104">
        <v>6000</v>
      </c>
      <c r="F100" s="104">
        <v>0</v>
      </c>
      <c r="G100" s="104">
        <v>0</v>
      </c>
    </row>
    <row r="101" spans="1:7" ht="15.75" x14ac:dyDescent="0.25">
      <c r="A101" s="105">
        <v>38</v>
      </c>
      <c r="B101" s="106" t="s">
        <v>184</v>
      </c>
      <c r="C101" s="105" t="s">
        <v>190</v>
      </c>
      <c r="D101" s="107">
        <v>6000</v>
      </c>
      <c r="E101" s="107">
        <v>6000</v>
      </c>
      <c r="F101" s="107">
        <v>0</v>
      </c>
      <c r="G101" s="107">
        <v>0</v>
      </c>
    </row>
    <row r="102" spans="1:7" ht="15.75" x14ac:dyDescent="0.25">
      <c r="A102" s="93" t="s">
        <v>177</v>
      </c>
      <c r="B102" s="94" t="s">
        <v>247</v>
      </c>
      <c r="C102" s="93" t="s">
        <v>248</v>
      </c>
      <c r="D102" s="95">
        <v>30000</v>
      </c>
      <c r="E102" s="95">
        <v>30000</v>
      </c>
      <c r="F102" s="95">
        <v>30000</v>
      </c>
      <c r="G102" s="95">
        <v>100</v>
      </c>
    </row>
    <row r="103" spans="1:7" ht="15.75" x14ac:dyDescent="0.25">
      <c r="A103" s="96" t="s">
        <v>180</v>
      </c>
      <c r="B103" s="97" t="s">
        <v>249</v>
      </c>
      <c r="C103" s="96" t="s">
        <v>250</v>
      </c>
      <c r="D103" s="98">
        <v>30000</v>
      </c>
      <c r="E103" s="98">
        <v>30000</v>
      </c>
      <c r="F103" s="98">
        <v>30000</v>
      </c>
      <c r="G103" s="98">
        <v>100</v>
      </c>
    </row>
    <row r="104" spans="1:7" ht="15.75" x14ac:dyDescent="0.25">
      <c r="A104" s="99" t="s">
        <v>183</v>
      </c>
      <c r="B104" s="100" t="s">
        <v>150</v>
      </c>
      <c r="C104" s="99" t="s">
        <v>151</v>
      </c>
      <c r="D104" s="101">
        <v>30000</v>
      </c>
      <c r="E104" s="101">
        <v>30000</v>
      </c>
      <c r="F104" s="101">
        <v>30000</v>
      </c>
      <c r="G104" s="101">
        <v>100</v>
      </c>
    </row>
    <row r="105" spans="1:7" ht="15.75" x14ac:dyDescent="0.25">
      <c r="A105" s="102">
        <v>3</v>
      </c>
      <c r="B105" s="103" t="s">
        <v>184</v>
      </c>
      <c r="C105" s="102" t="s">
        <v>11</v>
      </c>
      <c r="D105" s="104">
        <v>30000</v>
      </c>
      <c r="E105" s="104">
        <v>30000</v>
      </c>
      <c r="F105" s="104">
        <v>30000</v>
      </c>
      <c r="G105" s="104">
        <v>100</v>
      </c>
    </row>
    <row r="106" spans="1:7" ht="15.75" x14ac:dyDescent="0.25">
      <c r="A106" s="105">
        <v>38</v>
      </c>
      <c r="B106" s="106" t="s">
        <v>184</v>
      </c>
      <c r="C106" s="105" t="s">
        <v>190</v>
      </c>
      <c r="D106" s="107">
        <v>30000</v>
      </c>
      <c r="E106" s="107">
        <v>30000</v>
      </c>
      <c r="F106" s="107">
        <v>0</v>
      </c>
      <c r="G106" s="107">
        <v>0</v>
      </c>
    </row>
    <row r="107" spans="1:7" ht="15.75" x14ac:dyDescent="0.25">
      <c r="A107" s="93" t="s">
        <v>177</v>
      </c>
      <c r="B107" s="94" t="s">
        <v>251</v>
      </c>
      <c r="C107" s="93" t="s">
        <v>252</v>
      </c>
      <c r="D107" s="95">
        <v>181000</v>
      </c>
      <c r="E107" s="95">
        <v>181000</v>
      </c>
      <c r="F107" s="95">
        <v>54770.98</v>
      </c>
      <c r="G107" s="95">
        <v>30.26</v>
      </c>
    </row>
    <row r="108" spans="1:7" ht="15.75" x14ac:dyDescent="0.25">
      <c r="A108" s="96" t="s">
        <v>180</v>
      </c>
      <c r="B108" s="97" t="s">
        <v>253</v>
      </c>
      <c r="C108" s="96" t="s">
        <v>254</v>
      </c>
      <c r="D108" s="98">
        <v>110000</v>
      </c>
      <c r="E108" s="98">
        <v>110000</v>
      </c>
      <c r="F108" s="98">
        <v>19275.330000000002</v>
      </c>
      <c r="G108" s="98">
        <v>17.52</v>
      </c>
    </row>
    <row r="109" spans="1:7" ht="15.75" x14ac:dyDescent="0.25">
      <c r="A109" s="99" t="s">
        <v>183</v>
      </c>
      <c r="B109" s="100" t="s">
        <v>156</v>
      </c>
      <c r="C109" s="99" t="s">
        <v>157</v>
      </c>
      <c r="D109" s="101">
        <v>110000</v>
      </c>
      <c r="E109" s="101">
        <v>110000</v>
      </c>
      <c r="F109" s="101">
        <v>19275.330000000002</v>
      </c>
      <c r="G109" s="101">
        <v>17.52</v>
      </c>
    </row>
    <row r="110" spans="1:7" ht="15.75" x14ac:dyDescent="0.25">
      <c r="A110" s="102">
        <v>3</v>
      </c>
      <c r="B110" s="103" t="s">
        <v>184</v>
      </c>
      <c r="C110" s="102" t="s">
        <v>11</v>
      </c>
      <c r="D110" s="104">
        <v>110000</v>
      </c>
      <c r="E110" s="104">
        <v>110000</v>
      </c>
      <c r="F110" s="104">
        <v>19275.330000000002</v>
      </c>
      <c r="G110" s="104">
        <v>17.52</v>
      </c>
    </row>
    <row r="111" spans="1:7" ht="15.75" x14ac:dyDescent="0.25">
      <c r="A111" s="105">
        <v>36</v>
      </c>
      <c r="B111" s="106" t="s">
        <v>184</v>
      </c>
      <c r="C111" s="105" t="s">
        <v>235</v>
      </c>
      <c r="D111" s="107">
        <v>110000</v>
      </c>
      <c r="E111" s="107">
        <v>110000</v>
      </c>
      <c r="F111" s="107">
        <v>0</v>
      </c>
      <c r="G111" s="107">
        <v>0</v>
      </c>
    </row>
    <row r="112" spans="1:7" ht="15.75" x14ac:dyDescent="0.25">
      <c r="A112" s="96" t="s">
        <v>180</v>
      </c>
      <c r="B112" s="97" t="s">
        <v>255</v>
      </c>
      <c r="C112" s="96" t="s">
        <v>256</v>
      </c>
      <c r="D112" s="98">
        <v>15000</v>
      </c>
      <c r="E112" s="98">
        <v>15000</v>
      </c>
      <c r="F112" s="98">
        <v>35350.839999999997</v>
      </c>
      <c r="G112" s="98">
        <v>235.67</v>
      </c>
    </row>
    <row r="113" spans="1:7" ht="15.75" x14ac:dyDescent="0.25">
      <c r="A113" s="99" t="s">
        <v>183</v>
      </c>
      <c r="B113" s="100" t="s">
        <v>158</v>
      </c>
      <c r="C113" s="99" t="s">
        <v>159</v>
      </c>
      <c r="D113" s="101">
        <v>15000</v>
      </c>
      <c r="E113" s="101">
        <v>15000</v>
      </c>
      <c r="F113" s="101">
        <v>35350.839999999997</v>
      </c>
      <c r="G113" s="101">
        <v>235.67</v>
      </c>
    </row>
    <row r="114" spans="1:7" ht="15.75" x14ac:dyDescent="0.25">
      <c r="A114" s="102">
        <v>3</v>
      </c>
      <c r="B114" s="103" t="s">
        <v>184</v>
      </c>
      <c r="C114" s="102" t="s">
        <v>11</v>
      </c>
      <c r="D114" s="104">
        <v>15000</v>
      </c>
      <c r="E114" s="104">
        <v>15000</v>
      </c>
      <c r="F114" s="104">
        <v>35350.839999999997</v>
      </c>
      <c r="G114" s="104">
        <v>235.67</v>
      </c>
    </row>
    <row r="115" spans="1:7" ht="15.75" x14ac:dyDescent="0.25">
      <c r="A115" s="105">
        <v>36</v>
      </c>
      <c r="B115" s="106" t="s">
        <v>184</v>
      </c>
      <c r="C115" s="105" t="s">
        <v>235</v>
      </c>
      <c r="D115" s="107">
        <v>15000</v>
      </c>
      <c r="E115" s="107">
        <v>15000</v>
      </c>
      <c r="F115" s="107">
        <v>0</v>
      </c>
      <c r="G115" s="107">
        <v>0</v>
      </c>
    </row>
    <row r="116" spans="1:7" ht="15.75" x14ac:dyDescent="0.25">
      <c r="A116" s="96" t="s">
        <v>180</v>
      </c>
      <c r="B116" s="97" t="s">
        <v>257</v>
      </c>
      <c r="C116" s="96" t="s">
        <v>258</v>
      </c>
      <c r="D116" s="98">
        <v>56000</v>
      </c>
      <c r="E116" s="98">
        <v>56000</v>
      </c>
      <c r="F116" s="98">
        <v>0</v>
      </c>
      <c r="G116" s="98">
        <v>0</v>
      </c>
    </row>
    <row r="117" spans="1:7" ht="15.75" x14ac:dyDescent="0.25">
      <c r="A117" s="99" t="s">
        <v>183</v>
      </c>
      <c r="B117" s="100" t="s">
        <v>152</v>
      </c>
      <c r="C117" s="99" t="s">
        <v>153</v>
      </c>
      <c r="D117" s="101">
        <v>56000</v>
      </c>
      <c r="E117" s="101">
        <v>56000</v>
      </c>
      <c r="F117" s="101">
        <v>0</v>
      </c>
      <c r="G117" s="101">
        <v>0</v>
      </c>
    </row>
    <row r="118" spans="1:7" ht="15.75" x14ac:dyDescent="0.25">
      <c r="A118" s="102">
        <v>3</v>
      </c>
      <c r="B118" s="103" t="s">
        <v>259</v>
      </c>
      <c r="C118" s="102" t="s">
        <v>11</v>
      </c>
      <c r="D118" s="104">
        <v>56000</v>
      </c>
      <c r="E118" s="104">
        <v>56000</v>
      </c>
      <c r="F118" s="104">
        <v>0</v>
      </c>
      <c r="G118" s="104">
        <v>0</v>
      </c>
    </row>
    <row r="119" spans="1:7" ht="15.75" x14ac:dyDescent="0.25">
      <c r="A119" s="105">
        <v>32</v>
      </c>
      <c r="B119" s="106" t="s">
        <v>259</v>
      </c>
      <c r="C119" s="105" t="s">
        <v>185</v>
      </c>
      <c r="D119" s="107">
        <v>56000</v>
      </c>
      <c r="E119" s="107">
        <v>56000</v>
      </c>
      <c r="F119" s="107">
        <v>0</v>
      </c>
      <c r="G119" s="107">
        <v>0</v>
      </c>
    </row>
    <row r="120" spans="1:7" ht="15.75" x14ac:dyDescent="0.25">
      <c r="A120" s="93" t="s">
        <v>177</v>
      </c>
      <c r="B120" s="94" t="s">
        <v>260</v>
      </c>
      <c r="C120" s="93" t="s">
        <v>261</v>
      </c>
      <c r="D120" s="95">
        <v>43000</v>
      </c>
      <c r="E120" s="95">
        <v>43000</v>
      </c>
      <c r="F120" s="95">
        <v>20648</v>
      </c>
      <c r="G120" s="95">
        <v>48.02</v>
      </c>
    </row>
    <row r="121" spans="1:7" ht="15.75" x14ac:dyDescent="0.25">
      <c r="A121" s="96" t="s">
        <v>180</v>
      </c>
      <c r="B121" s="97" t="s">
        <v>262</v>
      </c>
      <c r="C121" s="96" t="s">
        <v>263</v>
      </c>
      <c r="D121" s="98">
        <v>40000</v>
      </c>
      <c r="E121" s="98">
        <v>40000</v>
      </c>
      <c r="F121" s="98">
        <v>20648</v>
      </c>
      <c r="G121" s="98">
        <v>51.62</v>
      </c>
    </row>
    <row r="122" spans="1:7" ht="15.75" x14ac:dyDescent="0.25">
      <c r="A122" s="99" t="s">
        <v>183</v>
      </c>
      <c r="B122" s="100" t="s">
        <v>122</v>
      </c>
      <c r="C122" s="99" t="s">
        <v>123</v>
      </c>
      <c r="D122" s="101">
        <v>40000</v>
      </c>
      <c r="E122" s="101">
        <v>40000</v>
      </c>
      <c r="F122" s="101">
        <v>20648</v>
      </c>
      <c r="G122" s="101">
        <v>51.62</v>
      </c>
    </row>
    <row r="123" spans="1:7" ht="15.75" x14ac:dyDescent="0.25">
      <c r="A123" s="102">
        <v>3</v>
      </c>
      <c r="B123" s="103" t="s">
        <v>264</v>
      </c>
      <c r="C123" s="102" t="s">
        <v>11</v>
      </c>
      <c r="D123" s="104">
        <v>40000</v>
      </c>
      <c r="E123" s="104">
        <v>40000</v>
      </c>
      <c r="F123" s="104">
        <v>20648</v>
      </c>
      <c r="G123" s="104">
        <v>51.62</v>
      </c>
    </row>
    <row r="124" spans="1:7" ht="15.75" x14ac:dyDescent="0.25">
      <c r="A124" s="105">
        <v>38</v>
      </c>
      <c r="B124" s="106" t="s">
        <v>264</v>
      </c>
      <c r="C124" s="105" t="s">
        <v>190</v>
      </c>
      <c r="D124" s="107">
        <v>40000</v>
      </c>
      <c r="E124" s="107">
        <v>40000</v>
      </c>
      <c r="F124" s="107">
        <v>0</v>
      </c>
      <c r="G124" s="107">
        <v>0</v>
      </c>
    </row>
    <row r="125" spans="1:7" ht="15.75" x14ac:dyDescent="0.25">
      <c r="A125" s="96" t="s">
        <v>180</v>
      </c>
      <c r="B125" s="97" t="s">
        <v>265</v>
      </c>
      <c r="C125" s="96" t="s">
        <v>266</v>
      </c>
      <c r="D125" s="98">
        <v>500</v>
      </c>
      <c r="E125" s="98">
        <v>500</v>
      </c>
      <c r="F125" s="98">
        <v>0</v>
      </c>
      <c r="G125" s="98">
        <v>0</v>
      </c>
    </row>
    <row r="126" spans="1:7" ht="15.75" x14ac:dyDescent="0.25">
      <c r="A126" s="99" t="s">
        <v>183</v>
      </c>
      <c r="B126" s="100" t="s">
        <v>118</v>
      </c>
      <c r="C126" s="99" t="s">
        <v>119</v>
      </c>
      <c r="D126" s="101">
        <v>500</v>
      </c>
      <c r="E126" s="101">
        <v>500</v>
      </c>
      <c r="F126" s="101">
        <v>0</v>
      </c>
      <c r="G126" s="101">
        <v>0</v>
      </c>
    </row>
    <row r="127" spans="1:7" ht="15.75" x14ac:dyDescent="0.25">
      <c r="A127" s="102">
        <v>3</v>
      </c>
      <c r="B127" s="103" t="s">
        <v>184</v>
      </c>
      <c r="C127" s="102" t="s">
        <v>11</v>
      </c>
      <c r="D127" s="104">
        <v>500</v>
      </c>
      <c r="E127" s="104">
        <v>500</v>
      </c>
      <c r="F127" s="104">
        <v>0</v>
      </c>
      <c r="G127" s="104">
        <v>0</v>
      </c>
    </row>
    <row r="128" spans="1:7" ht="15.75" x14ac:dyDescent="0.25">
      <c r="A128" s="105">
        <v>32</v>
      </c>
      <c r="B128" s="106" t="s">
        <v>184</v>
      </c>
      <c r="C128" s="105" t="s">
        <v>185</v>
      </c>
      <c r="D128" s="107">
        <v>500</v>
      </c>
      <c r="E128" s="107">
        <v>500</v>
      </c>
      <c r="F128" s="107">
        <v>0</v>
      </c>
      <c r="G128" s="107">
        <v>0</v>
      </c>
    </row>
    <row r="129" spans="1:7" ht="15.75" x14ac:dyDescent="0.25">
      <c r="A129" s="96" t="s">
        <v>180</v>
      </c>
      <c r="B129" s="97" t="s">
        <v>267</v>
      </c>
      <c r="C129" s="96" t="s">
        <v>268</v>
      </c>
      <c r="D129" s="98">
        <v>2500</v>
      </c>
      <c r="E129" s="98">
        <v>2500</v>
      </c>
      <c r="F129" s="98">
        <v>0</v>
      </c>
      <c r="G129" s="98">
        <v>0</v>
      </c>
    </row>
    <row r="130" spans="1:7" ht="15.75" x14ac:dyDescent="0.25">
      <c r="A130" s="99" t="s">
        <v>183</v>
      </c>
      <c r="B130" s="100" t="s">
        <v>124</v>
      </c>
      <c r="C130" s="99" t="s">
        <v>125</v>
      </c>
      <c r="D130" s="101">
        <v>2500</v>
      </c>
      <c r="E130" s="101">
        <v>2500</v>
      </c>
      <c r="F130" s="101">
        <v>0</v>
      </c>
      <c r="G130" s="101">
        <v>0</v>
      </c>
    </row>
    <row r="131" spans="1:7" ht="15.75" x14ac:dyDescent="0.25">
      <c r="A131" s="102">
        <v>3</v>
      </c>
      <c r="B131" s="103" t="s">
        <v>184</v>
      </c>
      <c r="C131" s="102" t="s">
        <v>11</v>
      </c>
      <c r="D131" s="104">
        <v>2500</v>
      </c>
      <c r="E131" s="104">
        <v>2500</v>
      </c>
      <c r="F131" s="104">
        <v>0</v>
      </c>
      <c r="G131" s="104">
        <v>0</v>
      </c>
    </row>
    <row r="132" spans="1:7" ht="15.75" x14ac:dyDescent="0.25">
      <c r="A132" s="105">
        <v>38</v>
      </c>
      <c r="B132" s="106" t="s">
        <v>184</v>
      </c>
      <c r="C132" s="105" t="s">
        <v>190</v>
      </c>
      <c r="D132" s="107">
        <v>2500</v>
      </c>
      <c r="E132" s="107">
        <v>2500</v>
      </c>
      <c r="F132" s="107">
        <v>0</v>
      </c>
      <c r="G132" s="107">
        <v>0</v>
      </c>
    </row>
    <row r="133" spans="1:7" ht="15.75" x14ac:dyDescent="0.25">
      <c r="A133" s="93" t="s">
        <v>177</v>
      </c>
      <c r="B133" s="94" t="s">
        <v>269</v>
      </c>
      <c r="C133" s="93" t="s">
        <v>270</v>
      </c>
      <c r="D133" s="95">
        <v>10000</v>
      </c>
      <c r="E133" s="95">
        <v>10000</v>
      </c>
      <c r="F133" s="95">
        <v>0</v>
      </c>
      <c r="G133" s="95">
        <v>0</v>
      </c>
    </row>
    <row r="134" spans="1:7" ht="15.75" x14ac:dyDescent="0.25">
      <c r="A134" s="96" t="s">
        <v>180</v>
      </c>
      <c r="B134" s="97" t="s">
        <v>271</v>
      </c>
      <c r="C134" s="96" t="s">
        <v>272</v>
      </c>
      <c r="D134" s="98">
        <v>10000</v>
      </c>
      <c r="E134" s="98">
        <v>10000</v>
      </c>
      <c r="F134" s="98">
        <v>0</v>
      </c>
      <c r="G134" s="98">
        <v>0</v>
      </c>
    </row>
    <row r="135" spans="1:7" ht="15.75" x14ac:dyDescent="0.25">
      <c r="A135" s="99" t="s">
        <v>183</v>
      </c>
      <c r="B135" s="100" t="s">
        <v>128</v>
      </c>
      <c r="C135" s="99" t="s">
        <v>129</v>
      </c>
      <c r="D135" s="101">
        <v>10000</v>
      </c>
      <c r="E135" s="101">
        <v>10000</v>
      </c>
      <c r="F135" s="101">
        <v>0</v>
      </c>
      <c r="G135" s="101">
        <v>0</v>
      </c>
    </row>
    <row r="136" spans="1:7" ht="15.75" x14ac:dyDescent="0.25">
      <c r="A136" s="102">
        <v>3</v>
      </c>
      <c r="B136" s="103" t="s">
        <v>10</v>
      </c>
      <c r="C136" s="102" t="s">
        <v>11</v>
      </c>
      <c r="D136" s="104">
        <v>10000</v>
      </c>
      <c r="E136" s="104">
        <v>10000</v>
      </c>
      <c r="F136" s="104">
        <v>0</v>
      </c>
      <c r="G136" s="104">
        <v>0</v>
      </c>
    </row>
    <row r="137" spans="1:7" ht="15.75" x14ac:dyDescent="0.25">
      <c r="A137" s="105">
        <v>37</v>
      </c>
      <c r="B137" s="106" t="s">
        <v>10</v>
      </c>
      <c r="C137" s="105" t="s">
        <v>240</v>
      </c>
      <c r="D137" s="107">
        <v>10000</v>
      </c>
      <c r="E137" s="107">
        <v>10000</v>
      </c>
      <c r="F137" s="107">
        <v>0</v>
      </c>
      <c r="G137" s="107">
        <v>0</v>
      </c>
    </row>
    <row r="138" spans="1:7" ht="15.75" x14ac:dyDescent="0.25">
      <c r="A138" s="93" t="s">
        <v>177</v>
      </c>
      <c r="B138" s="94" t="s">
        <v>273</v>
      </c>
      <c r="C138" s="93" t="s">
        <v>274</v>
      </c>
      <c r="D138" s="95">
        <v>6078400</v>
      </c>
      <c r="E138" s="95">
        <v>6078400</v>
      </c>
      <c r="F138" s="95">
        <v>665628.61</v>
      </c>
      <c r="G138" s="95">
        <v>10.95</v>
      </c>
    </row>
    <row r="139" spans="1:7" ht="15.75" x14ac:dyDescent="0.25">
      <c r="A139" s="96" t="s">
        <v>180</v>
      </c>
      <c r="B139" s="97" t="s">
        <v>275</v>
      </c>
      <c r="C139" s="96" t="s">
        <v>276</v>
      </c>
      <c r="D139" s="98">
        <v>2800000</v>
      </c>
      <c r="E139" s="98">
        <v>2800000</v>
      </c>
      <c r="F139" s="98">
        <v>354780.59</v>
      </c>
      <c r="G139" s="98">
        <v>12.67</v>
      </c>
    </row>
    <row r="140" spans="1:7" ht="15.75" x14ac:dyDescent="0.25">
      <c r="A140" s="99" t="s">
        <v>183</v>
      </c>
      <c r="B140" s="100" t="s">
        <v>140</v>
      </c>
      <c r="C140" s="99" t="s">
        <v>141</v>
      </c>
      <c r="D140" s="101">
        <v>2800000</v>
      </c>
      <c r="E140" s="101">
        <v>2800000</v>
      </c>
      <c r="F140" s="101">
        <v>354780.59</v>
      </c>
      <c r="G140" s="101">
        <v>12.67</v>
      </c>
    </row>
    <row r="141" spans="1:7" ht="15.75" x14ac:dyDescent="0.25">
      <c r="A141" s="102">
        <v>3</v>
      </c>
      <c r="B141" s="103" t="s">
        <v>277</v>
      </c>
      <c r="C141" s="102" t="s">
        <v>11</v>
      </c>
      <c r="D141" s="104">
        <v>71000</v>
      </c>
      <c r="E141" s="104">
        <v>71000</v>
      </c>
      <c r="F141" s="104">
        <v>11036.25</v>
      </c>
      <c r="G141" s="104">
        <v>15.54</v>
      </c>
    </row>
    <row r="142" spans="1:7" ht="15.75" x14ac:dyDescent="0.25">
      <c r="A142" s="105">
        <v>32</v>
      </c>
      <c r="B142" s="106" t="s">
        <v>277</v>
      </c>
      <c r="C142" s="105" t="s">
        <v>185</v>
      </c>
      <c r="D142" s="107">
        <v>70000</v>
      </c>
      <c r="E142" s="107">
        <v>70000</v>
      </c>
      <c r="F142" s="107">
        <v>0</v>
      </c>
      <c r="G142" s="107">
        <v>0</v>
      </c>
    </row>
    <row r="143" spans="1:7" ht="15.75" x14ac:dyDescent="0.25">
      <c r="A143" s="105">
        <v>34</v>
      </c>
      <c r="B143" s="106" t="s">
        <v>184</v>
      </c>
      <c r="C143" s="105" t="s">
        <v>217</v>
      </c>
      <c r="D143" s="107">
        <v>1000</v>
      </c>
      <c r="E143" s="107">
        <v>1000</v>
      </c>
      <c r="F143" s="107">
        <v>0</v>
      </c>
      <c r="G143" s="107">
        <v>0</v>
      </c>
    </row>
    <row r="144" spans="1:7" ht="15.75" x14ac:dyDescent="0.25">
      <c r="A144" s="102">
        <v>4</v>
      </c>
      <c r="B144" s="103" t="s">
        <v>278</v>
      </c>
      <c r="C144" s="102" t="s">
        <v>13</v>
      </c>
      <c r="D144" s="104">
        <v>2705000</v>
      </c>
      <c r="E144" s="104">
        <v>2705000</v>
      </c>
      <c r="F144" s="104">
        <v>343744.34</v>
      </c>
      <c r="G144" s="104">
        <v>12.71</v>
      </c>
    </row>
    <row r="145" spans="1:7" ht="15.75" x14ac:dyDescent="0.25">
      <c r="A145" s="105">
        <v>41</v>
      </c>
      <c r="B145" s="106" t="s">
        <v>279</v>
      </c>
      <c r="C145" s="105" t="s">
        <v>280</v>
      </c>
      <c r="D145" s="107">
        <v>2405000</v>
      </c>
      <c r="E145" s="107">
        <v>2405000</v>
      </c>
      <c r="F145" s="107">
        <v>0</v>
      </c>
      <c r="G145" s="107">
        <v>0</v>
      </c>
    </row>
    <row r="146" spans="1:7" ht="15.75" x14ac:dyDescent="0.25">
      <c r="A146" s="105">
        <v>42</v>
      </c>
      <c r="B146" s="106" t="s">
        <v>281</v>
      </c>
      <c r="C146" s="105" t="s">
        <v>206</v>
      </c>
      <c r="D146" s="107">
        <v>300000</v>
      </c>
      <c r="E146" s="107">
        <v>300000</v>
      </c>
      <c r="F146" s="107">
        <v>0</v>
      </c>
      <c r="G146" s="107">
        <v>0</v>
      </c>
    </row>
    <row r="147" spans="1:7" ht="15.75" x14ac:dyDescent="0.25">
      <c r="A147" s="102">
        <v>5</v>
      </c>
      <c r="B147" s="103" t="s">
        <v>184</v>
      </c>
      <c r="C147" s="102" t="s">
        <v>18</v>
      </c>
      <c r="D147" s="104">
        <v>24000</v>
      </c>
      <c r="E147" s="104">
        <v>24000</v>
      </c>
      <c r="F147" s="104">
        <v>0</v>
      </c>
      <c r="G147" s="104">
        <v>0</v>
      </c>
    </row>
    <row r="148" spans="1:7" ht="15.75" x14ac:dyDescent="0.25">
      <c r="A148" s="105">
        <v>54</v>
      </c>
      <c r="B148" s="106" t="s">
        <v>184</v>
      </c>
      <c r="C148" s="105" t="s">
        <v>282</v>
      </c>
      <c r="D148" s="107">
        <v>24000</v>
      </c>
      <c r="E148" s="107">
        <v>24000</v>
      </c>
      <c r="F148" s="107">
        <v>0</v>
      </c>
      <c r="G148" s="107">
        <v>0</v>
      </c>
    </row>
    <row r="149" spans="1:7" ht="15.75" x14ac:dyDescent="0.25">
      <c r="A149" s="96" t="s">
        <v>180</v>
      </c>
      <c r="B149" s="97" t="s">
        <v>283</v>
      </c>
      <c r="C149" s="96" t="s">
        <v>284</v>
      </c>
      <c r="D149" s="98">
        <v>1569000</v>
      </c>
      <c r="E149" s="98">
        <v>1569000</v>
      </c>
      <c r="F149" s="98">
        <v>204342.38</v>
      </c>
      <c r="G149" s="98">
        <v>13.02</v>
      </c>
    </row>
    <row r="150" spans="1:7" ht="15.75" x14ac:dyDescent="0.25">
      <c r="A150" s="99" t="s">
        <v>183</v>
      </c>
      <c r="B150" s="100" t="s">
        <v>140</v>
      </c>
      <c r="C150" s="99" t="s">
        <v>141</v>
      </c>
      <c r="D150" s="101">
        <v>1569000</v>
      </c>
      <c r="E150" s="101">
        <v>1569000</v>
      </c>
      <c r="F150" s="101">
        <v>204342.38</v>
      </c>
      <c r="G150" s="101">
        <v>13.02</v>
      </c>
    </row>
    <row r="151" spans="1:7" ht="15.75" x14ac:dyDescent="0.25">
      <c r="A151" s="102">
        <v>3</v>
      </c>
      <c r="B151" s="103" t="s">
        <v>285</v>
      </c>
      <c r="C151" s="102" t="s">
        <v>11</v>
      </c>
      <c r="D151" s="104">
        <v>18000</v>
      </c>
      <c r="E151" s="104">
        <v>18000</v>
      </c>
      <c r="F151" s="104">
        <v>800</v>
      </c>
      <c r="G151" s="104">
        <v>4.4400000000000004</v>
      </c>
    </row>
    <row r="152" spans="1:7" ht="15.75" x14ac:dyDescent="0.25">
      <c r="A152" s="105">
        <v>32</v>
      </c>
      <c r="B152" s="106" t="s">
        <v>286</v>
      </c>
      <c r="C152" s="105" t="s">
        <v>185</v>
      </c>
      <c r="D152" s="107">
        <v>13000</v>
      </c>
      <c r="E152" s="107">
        <v>13000</v>
      </c>
      <c r="F152" s="107">
        <v>0</v>
      </c>
      <c r="G152" s="107">
        <v>0</v>
      </c>
    </row>
    <row r="153" spans="1:7" ht="15.75" x14ac:dyDescent="0.25">
      <c r="A153" s="105">
        <v>34</v>
      </c>
      <c r="B153" s="106" t="s">
        <v>10</v>
      </c>
      <c r="C153" s="105" t="s">
        <v>217</v>
      </c>
      <c r="D153" s="107">
        <v>5000</v>
      </c>
      <c r="E153" s="107">
        <v>5000</v>
      </c>
      <c r="F153" s="107">
        <v>0</v>
      </c>
      <c r="G153" s="107">
        <v>0</v>
      </c>
    </row>
    <row r="154" spans="1:7" ht="15.75" x14ac:dyDescent="0.25">
      <c r="A154" s="102">
        <v>4</v>
      </c>
      <c r="B154" s="103" t="s">
        <v>287</v>
      </c>
      <c r="C154" s="102" t="s">
        <v>13</v>
      </c>
      <c r="D154" s="104">
        <v>1551000</v>
      </c>
      <c r="E154" s="104">
        <v>1551000</v>
      </c>
      <c r="F154" s="104">
        <v>203542.38</v>
      </c>
      <c r="G154" s="104">
        <v>13.12</v>
      </c>
    </row>
    <row r="155" spans="1:7" ht="15.75" x14ac:dyDescent="0.25">
      <c r="A155" s="105">
        <v>42</v>
      </c>
      <c r="B155" s="106" t="s">
        <v>287</v>
      </c>
      <c r="C155" s="105" t="s">
        <v>206</v>
      </c>
      <c r="D155" s="107">
        <v>1551000</v>
      </c>
      <c r="E155" s="107">
        <v>1551000</v>
      </c>
      <c r="F155" s="107">
        <v>0</v>
      </c>
      <c r="G155" s="107">
        <v>0</v>
      </c>
    </row>
    <row r="156" spans="1:7" ht="15.75" x14ac:dyDescent="0.25">
      <c r="A156" s="96" t="s">
        <v>180</v>
      </c>
      <c r="B156" s="97" t="s">
        <v>288</v>
      </c>
      <c r="C156" s="96" t="s">
        <v>289</v>
      </c>
      <c r="D156" s="98">
        <v>253000</v>
      </c>
      <c r="E156" s="98">
        <v>253000</v>
      </c>
      <c r="F156" s="98">
        <v>11230</v>
      </c>
      <c r="G156" s="98">
        <v>4.4400000000000004</v>
      </c>
    </row>
    <row r="157" spans="1:7" ht="15.75" x14ac:dyDescent="0.25">
      <c r="A157" s="99" t="s">
        <v>183</v>
      </c>
      <c r="B157" s="100" t="s">
        <v>140</v>
      </c>
      <c r="C157" s="99" t="s">
        <v>141</v>
      </c>
      <c r="D157" s="101">
        <v>253000</v>
      </c>
      <c r="E157" s="101">
        <v>253000</v>
      </c>
      <c r="F157" s="101">
        <v>11230</v>
      </c>
      <c r="G157" s="101">
        <v>4.4400000000000004</v>
      </c>
    </row>
    <row r="158" spans="1:7" ht="15.75" x14ac:dyDescent="0.25">
      <c r="A158" s="102">
        <v>3</v>
      </c>
      <c r="B158" s="103" t="s">
        <v>290</v>
      </c>
      <c r="C158" s="102" t="s">
        <v>11</v>
      </c>
      <c r="D158" s="104">
        <v>3000</v>
      </c>
      <c r="E158" s="104">
        <v>3000</v>
      </c>
      <c r="F158" s="104">
        <v>11230</v>
      </c>
      <c r="G158" s="104">
        <v>374.33</v>
      </c>
    </row>
    <row r="159" spans="1:7" ht="15.75" x14ac:dyDescent="0.25">
      <c r="A159" s="105">
        <v>32</v>
      </c>
      <c r="B159" s="106" t="s">
        <v>290</v>
      </c>
      <c r="C159" s="105" t="s">
        <v>185</v>
      </c>
      <c r="D159" s="107">
        <v>3000</v>
      </c>
      <c r="E159" s="107">
        <v>3000</v>
      </c>
      <c r="F159" s="107">
        <v>0</v>
      </c>
      <c r="G159" s="107">
        <v>0</v>
      </c>
    </row>
    <row r="160" spans="1:7" ht="15.75" x14ac:dyDescent="0.25">
      <c r="A160" s="102">
        <v>4</v>
      </c>
      <c r="B160" s="103" t="s">
        <v>291</v>
      </c>
      <c r="C160" s="102" t="s">
        <v>13</v>
      </c>
      <c r="D160" s="104">
        <v>250000</v>
      </c>
      <c r="E160" s="104">
        <v>250000</v>
      </c>
      <c r="F160" s="104">
        <v>0</v>
      </c>
      <c r="G160" s="104">
        <v>0</v>
      </c>
    </row>
    <row r="161" spans="1:7" ht="15.75" x14ac:dyDescent="0.25">
      <c r="A161" s="105">
        <v>42</v>
      </c>
      <c r="B161" s="106" t="s">
        <v>291</v>
      </c>
      <c r="C161" s="105" t="s">
        <v>206</v>
      </c>
      <c r="D161" s="107">
        <v>250000</v>
      </c>
      <c r="E161" s="107">
        <v>250000</v>
      </c>
      <c r="F161" s="107">
        <v>0</v>
      </c>
      <c r="G161" s="107">
        <v>0</v>
      </c>
    </row>
    <row r="162" spans="1:7" ht="15.75" x14ac:dyDescent="0.25">
      <c r="A162" s="96" t="s">
        <v>180</v>
      </c>
      <c r="B162" s="97" t="s">
        <v>292</v>
      </c>
      <c r="C162" s="96" t="s">
        <v>293</v>
      </c>
      <c r="D162" s="98">
        <v>24000</v>
      </c>
      <c r="E162" s="98">
        <v>24000</v>
      </c>
      <c r="F162" s="98">
        <v>9843.75</v>
      </c>
      <c r="G162" s="98">
        <v>41.02</v>
      </c>
    </row>
    <row r="163" spans="1:7" ht="15.75" x14ac:dyDescent="0.25">
      <c r="A163" s="99" t="s">
        <v>183</v>
      </c>
      <c r="B163" s="100" t="s">
        <v>140</v>
      </c>
      <c r="C163" s="99" t="s">
        <v>141</v>
      </c>
      <c r="D163" s="101">
        <v>24000</v>
      </c>
      <c r="E163" s="101">
        <v>24000</v>
      </c>
      <c r="F163" s="101">
        <v>9843.75</v>
      </c>
      <c r="G163" s="101">
        <v>41.02</v>
      </c>
    </row>
    <row r="164" spans="1:7" ht="15.75" x14ac:dyDescent="0.25">
      <c r="A164" s="102">
        <v>3</v>
      </c>
      <c r="B164" s="103" t="s">
        <v>294</v>
      </c>
      <c r="C164" s="102" t="s">
        <v>11</v>
      </c>
      <c r="D164" s="104">
        <v>10000</v>
      </c>
      <c r="E164" s="104">
        <v>10000</v>
      </c>
      <c r="F164" s="104">
        <v>0</v>
      </c>
      <c r="G164" s="104">
        <v>0</v>
      </c>
    </row>
    <row r="165" spans="1:7" ht="15.75" x14ac:dyDescent="0.25">
      <c r="A165" s="105">
        <v>32</v>
      </c>
      <c r="B165" s="106" t="s">
        <v>294</v>
      </c>
      <c r="C165" s="105" t="s">
        <v>185</v>
      </c>
      <c r="D165" s="107">
        <v>10000</v>
      </c>
      <c r="E165" s="107">
        <v>10000</v>
      </c>
      <c r="F165" s="107">
        <v>0</v>
      </c>
      <c r="G165" s="107">
        <v>0</v>
      </c>
    </row>
    <row r="166" spans="1:7" ht="15.75" x14ac:dyDescent="0.25">
      <c r="A166" s="102">
        <v>4</v>
      </c>
      <c r="B166" s="103" t="s">
        <v>295</v>
      </c>
      <c r="C166" s="102" t="s">
        <v>13</v>
      </c>
      <c r="D166" s="104">
        <v>14000</v>
      </c>
      <c r="E166" s="104">
        <v>14000</v>
      </c>
      <c r="F166" s="104">
        <v>9843.75</v>
      </c>
      <c r="G166" s="104">
        <v>70.31</v>
      </c>
    </row>
    <row r="167" spans="1:7" ht="15.75" x14ac:dyDescent="0.25">
      <c r="A167" s="105">
        <v>42</v>
      </c>
      <c r="B167" s="106" t="s">
        <v>295</v>
      </c>
      <c r="C167" s="105" t="s">
        <v>206</v>
      </c>
      <c r="D167" s="107">
        <v>14000</v>
      </c>
      <c r="E167" s="107">
        <v>14000</v>
      </c>
      <c r="F167" s="107">
        <v>0</v>
      </c>
      <c r="G167" s="107">
        <v>0</v>
      </c>
    </row>
    <row r="168" spans="1:7" ht="15.75" x14ac:dyDescent="0.25">
      <c r="A168" s="96" t="s">
        <v>180</v>
      </c>
      <c r="B168" s="97" t="s">
        <v>296</v>
      </c>
      <c r="C168" s="96" t="s">
        <v>297</v>
      </c>
      <c r="D168" s="98">
        <v>695000</v>
      </c>
      <c r="E168" s="98">
        <v>695000</v>
      </c>
      <c r="F168" s="98">
        <v>85431.89</v>
      </c>
      <c r="G168" s="98">
        <v>12.29</v>
      </c>
    </row>
    <row r="169" spans="1:7" ht="15.75" x14ac:dyDescent="0.25">
      <c r="A169" s="99" t="s">
        <v>183</v>
      </c>
      <c r="B169" s="100" t="s">
        <v>140</v>
      </c>
      <c r="C169" s="99" t="s">
        <v>141</v>
      </c>
      <c r="D169" s="101">
        <v>695000</v>
      </c>
      <c r="E169" s="101">
        <v>695000</v>
      </c>
      <c r="F169" s="101">
        <v>85431.89</v>
      </c>
      <c r="G169" s="101">
        <v>12.29</v>
      </c>
    </row>
    <row r="170" spans="1:7" ht="15.75" x14ac:dyDescent="0.25">
      <c r="A170" s="102">
        <v>3</v>
      </c>
      <c r="B170" s="103" t="s">
        <v>298</v>
      </c>
      <c r="C170" s="102" t="s">
        <v>11</v>
      </c>
      <c r="D170" s="104">
        <v>5000</v>
      </c>
      <c r="E170" s="104">
        <v>5000</v>
      </c>
      <c r="F170" s="104">
        <v>0</v>
      </c>
      <c r="G170" s="104">
        <v>0</v>
      </c>
    </row>
    <row r="171" spans="1:7" ht="15.75" x14ac:dyDescent="0.25">
      <c r="A171" s="105">
        <v>32</v>
      </c>
      <c r="B171" s="106" t="s">
        <v>298</v>
      </c>
      <c r="C171" s="105" t="s">
        <v>185</v>
      </c>
      <c r="D171" s="107">
        <v>5000</v>
      </c>
      <c r="E171" s="107">
        <v>5000</v>
      </c>
      <c r="F171" s="107">
        <v>0</v>
      </c>
      <c r="G171" s="107">
        <v>0</v>
      </c>
    </row>
    <row r="172" spans="1:7" ht="15.75" x14ac:dyDescent="0.25">
      <c r="A172" s="102">
        <v>4</v>
      </c>
      <c r="B172" s="103" t="s">
        <v>299</v>
      </c>
      <c r="C172" s="102" t="s">
        <v>13</v>
      </c>
      <c r="D172" s="104">
        <v>690000</v>
      </c>
      <c r="E172" s="104">
        <v>690000</v>
      </c>
      <c r="F172" s="104">
        <v>85431.89</v>
      </c>
      <c r="G172" s="104">
        <v>12.38</v>
      </c>
    </row>
    <row r="173" spans="1:7" ht="15.75" x14ac:dyDescent="0.25">
      <c r="A173" s="105">
        <v>42</v>
      </c>
      <c r="B173" s="106" t="s">
        <v>299</v>
      </c>
      <c r="C173" s="105" t="s">
        <v>206</v>
      </c>
      <c r="D173" s="107">
        <v>690000</v>
      </c>
      <c r="E173" s="107">
        <v>690000</v>
      </c>
      <c r="F173" s="107">
        <v>0</v>
      </c>
      <c r="G173" s="107">
        <v>0</v>
      </c>
    </row>
    <row r="174" spans="1:7" ht="15.75" x14ac:dyDescent="0.25">
      <c r="A174" s="96" t="s">
        <v>180</v>
      </c>
      <c r="B174" s="97" t="s">
        <v>300</v>
      </c>
      <c r="C174" s="96" t="s">
        <v>301</v>
      </c>
      <c r="D174" s="98">
        <v>5000</v>
      </c>
      <c r="E174" s="98">
        <v>5000</v>
      </c>
      <c r="F174" s="98">
        <v>0</v>
      </c>
      <c r="G174" s="98">
        <v>0</v>
      </c>
    </row>
    <row r="175" spans="1:7" ht="15.75" x14ac:dyDescent="0.25">
      <c r="A175" s="99" t="s">
        <v>183</v>
      </c>
      <c r="B175" s="100" t="s">
        <v>114</v>
      </c>
      <c r="C175" s="99" t="s">
        <v>115</v>
      </c>
      <c r="D175" s="101">
        <v>5000</v>
      </c>
      <c r="E175" s="101">
        <v>5000</v>
      </c>
      <c r="F175" s="101">
        <v>0</v>
      </c>
      <c r="G175" s="101">
        <v>0</v>
      </c>
    </row>
    <row r="176" spans="1:7" ht="15.75" x14ac:dyDescent="0.25">
      <c r="A176" s="102">
        <v>4</v>
      </c>
      <c r="B176" s="103" t="s">
        <v>302</v>
      </c>
      <c r="C176" s="102" t="s">
        <v>13</v>
      </c>
      <c r="D176" s="104">
        <v>5000</v>
      </c>
      <c r="E176" s="104">
        <v>5000</v>
      </c>
      <c r="F176" s="104">
        <v>0</v>
      </c>
      <c r="G176" s="104">
        <v>0</v>
      </c>
    </row>
    <row r="177" spans="1:7" ht="15.75" x14ac:dyDescent="0.25">
      <c r="A177" s="105">
        <v>42</v>
      </c>
      <c r="B177" s="106" t="s">
        <v>302</v>
      </c>
      <c r="C177" s="105" t="s">
        <v>206</v>
      </c>
      <c r="D177" s="107">
        <v>5000</v>
      </c>
      <c r="E177" s="107">
        <v>5000</v>
      </c>
      <c r="F177" s="107">
        <v>0</v>
      </c>
      <c r="G177" s="107">
        <v>0</v>
      </c>
    </row>
    <row r="178" spans="1:7" ht="15.75" x14ac:dyDescent="0.25">
      <c r="A178" s="96" t="s">
        <v>180</v>
      </c>
      <c r="B178" s="97" t="s">
        <v>303</v>
      </c>
      <c r="C178" s="96" t="s">
        <v>304</v>
      </c>
      <c r="D178" s="98">
        <v>15000</v>
      </c>
      <c r="E178" s="98">
        <v>15000</v>
      </c>
      <c r="F178" s="98">
        <v>0</v>
      </c>
      <c r="G178" s="98">
        <v>0</v>
      </c>
    </row>
    <row r="179" spans="1:7" ht="15.75" x14ac:dyDescent="0.25">
      <c r="A179" s="99" t="s">
        <v>183</v>
      </c>
      <c r="B179" s="100" t="s">
        <v>140</v>
      </c>
      <c r="C179" s="99" t="s">
        <v>141</v>
      </c>
      <c r="D179" s="101">
        <v>15000</v>
      </c>
      <c r="E179" s="101">
        <v>15000</v>
      </c>
      <c r="F179" s="101">
        <v>0</v>
      </c>
      <c r="G179" s="101">
        <v>0</v>
      </c>
    </row>
    <row r="180" spans="1:7" ht="15.75" x14ac:dyDescent="0.25">
      <c r="A180" s="102">
        <v>4</v>
      </c>
      <c r="B180" s="103" t="s">
        <v>259</v>
      </c>
      <c r="C180" s="102" t="s">
        <v>13</v>
      </c>
      <c r="D180" s="104">
        <v>15000</v>
      </c>
      <c r="E180" s="104">
        <v>15000</v>
      </c>
      <c r="F180" s="104">
        <v>0</v>
      </c>
      <c r="G180" s="104">
        <v>0</v>
      </c>
    </row>
    <row r="181" spans="1:7" ht="15.75" x14ac:dyDescent="0.25">
      <c r="A181" s="105">
        <v>42</v>
      </c>
      <c r="B181" s="106" t="s">
        <v>259</v>
      </c>
      <c r="C181" s="105" t="s">
        <v>206</v>
      </c>
      <c r="D181" s="107">
        <v>15000</v>
      </c>
      <c r="E181" s="107">
        <v>15000</v>
      </c>
      <c r="F181" s="107">
        <v>0</v>
      </c>
      <c r="G181" s="107">
        <v>0</v>
      </c>
    </row>
    <row r="182" spans="1:7" ht="15.75" x14ac:dyDescent="0.25">
      <c r="A182" s="96" t="s">
        <v>180</v>
      </c>
      <c r="B182" s="97" t="s">
        <v>305</v>
      </c>
      <c r="C182" s="96" t="s">
        <v>306</v>
      </c>
      <c r="D182" s="98">
        <v>126400</v>
      </c>
      <c r="E182" s="98">
        <v>126400</v>
      </c>
      <c r="F182" s="98">
        <v>0</v>
      </c>
      <c r="G182" s="98">
        <v>0</v>
      </c>
    </row>
    <row r="183" spans="1:7" ht="15.75" x14ac:dyDescent="0.25">
      <c r="A183" s="99" t="s">
        <v>183</v>
      </c>
      <c r="B183" s="100" t="s">
        <v>140</v>
      </c>
      <c r="C183" s="99" t="s">
        <v>141</v>
      </c>
      <c r="D183" s="101">
        <v>126400</v>
      </c>
      <c r="E183" s="101">
        <v>126400</v>
      </c>
      <c r="F183" s="101">
        <v>0</v>
      </c>
      <c r="G183" s="101">
        <v>0</v>
      </c>
    </row>
    <row r="184" spans="1:7" ht="15.75" x14ac:dyDescent="0.25">
      <c r="A184" s="102">
        <v>3</v>
      </c>
      <c r="B184" s="103" t="s">
        <v>184</v>
      </c>
      <c r="C184" s="102" t="s">
        <v>11</v>
      </c>
      <c r="D184" s="104">
        <v>4000</v>
      </c>
      <c r="E184" s="104">
        <v>4000</v>
      </c>
      <c r="F184" s="104">
        <v>0</v>
      </c>
      <c r="G184" s="104">
        <v>0</v>
      </c>
    </row>
    <row r="185" spans="1:7" ht="15.75" x14ac:dyDescent="0.25">
      <c r="A185" s="105">
        <v>32</v>
      </c>
      <c r="B185" s="106" t="s">
        <v>184</v>
      </c>
      <c r="C185" s="105" t="s">
        <v>185</v>
      </c>
      <c r="D185" s="107">
        <v>4000</v>
      </c>
      <c r="E185" s="107">
        <v>4000</v>
      </c>
      <c r="F185" s="107">
        <v>0</v>
      </c>
      <c r="G185" s="107">
        <v>0</v>
      </c>
    </row>
    <row r="186" spans="1:7" ht="15.75" x14ac:dyDescent="0.25">
      <c r="A186" s="102">
        <v>4</v>
      </c>
      <c r="B186" s="103" t="s">
        <v>307</v>
      </c>
      <c r="C186" s="102" t="s">
        <v>13</v>
      </c>
      <c r="D186" s="104">
        <v>122400</v>
      </c>
      <c r="E186" s="104">
        <v>122400</v>
      </c>
      <c r="F186" s="104">
        <v>0</v>
      </c>
      <c r="G186" s="104">
        <v>0</v>
      </c>
    </row>
    <row r="187" spans="1:7" ht="15.75" x14ac:dyDescent="0.25">
      <c r="A187" s="105">
        <v>45</v>
      </c>
      <c r="B187" s="106" t="s">
        <v>307</v>
      </c>
      <c r="C187" s="105" t="s">
        <v>308</v>
      </c>
      <c r="D187" s="107">
        <v>122400</v>
      </c>
      <c r="E187" s="107">
        <v>122400</v>
      </c>
      <c r="F187" s="107">
        <v>0</v>
      </c>
      <c r="G187" s="107">
        <v>0</v>
      </c>
    </row>
    <row r="188" spans="1:7" ht="15.75" x14ac:dyDescent="0.25">
      <c r="A188" s="96" t="s">
        <v>180</v>
      </c>
      <c r="B188" s="97" t="s">
        <v>309</v>
      </c>
      <c r="C188" s="96" t="s">
        <v>310</v>
      </c>
      <c r="D188" s="98">
        <v>591000</v>
      </c>
      <c r="E188" s="98">
        <v>591000</v>
      </c>
      <c r="F188" s="98">
        <v>0</v>
      </c>
      <c r="G188" s="98">
        <v>0</v>
      </c>
    </row>
    <row r="189" spans="1:7" ht="15.75" x14ac:dyDescent="0.25">
      <c r="A189" s="99" t="s">
        <v>183</v>
      </c>
      <c r="B189" s="100" t="s">
        <v>152</v>
      </c>
      <c r="C189" s="99" t="s">
        <v>153</v>
      </c>
      <c r="D189" s="101">
        <v>591000</v>
      </c>
      <c r="E189" s="101">
        <v>591000</v>
      </c>
      <c r="F189" s="101">
        <v>0</v>
      </c>
      <c r="G189" s="101">
        <v>0</v>
      </c>
    </row>
    <row r="190" spans="1:7" ht="15.75" x14ac:dyDescent="0.25">
      <c r="A190" s="102">
        <v>3</v>
      </c>
      <c r="B190" s="103" t="s">
        <v>311</v>
      </c>
      <c r="C190" s="102" t="s">
        <v>11</v>
      </c>
      <c r="D190" s="104">
        <v>543000</v>
      </c>
      <c r="E190" s="104">
        <v>543000</v>
      </c>
      <c r="F190" s="104">
        <v>0</v>
      </c>
      <c r="G190" s="104">
        <v>0</v>
      </c>
    </row>
    <row r="191" spans="1:7" ht="15.75" x14ac:dyDescent="0.25">
      <c r="A191" s="105">
        <v>34</v>
      </c>
      <c r="B191" s="106" t="s">
        <v>184</v>
      </c>
      <c r="C191" s="105" t="s">
        <v>217</v>
      </c>
      <c r="D191" s="107">
        <v>3000</v>
      </c>
      <c r="E191" s="107">
        <v>3000</v>
      </c>
      <c r="F191" s="107">
        <v>0</v>
      </c>
      <c r="G191" s="107">
        <v>0</v>
      </c>
    </row>
    <row r="192" spans="1:7" ht="15.75" x14ac:dyDescent="0.25">
      <c r="A192" s="105">
        <v>36</v>
      </c>
      <c r="B192" s="106" t="s">
        <v>15</v>
      </c>
      <c r="C192" s="105" t="s">
        <v>235</v>
      </c>
      <c r="D192" s="107">
        <v>540000</v>
      </c>
      <c r="E192" s="107">
        <v>540000</v>
      </c>
      <c r="F192" s="107">
        <v>0</v>
      </c>
      <c r="G192" s="107">
        <v>0</v>
      </c>
    </row>
    <row r="193" spans="1:7" ht="15.75" x14ac:dyDescent="0.25">
      <c r="A193" s="102">
        <v>5</v>
      </c>
      <c r="B193" s="103" t="s">
        <v>184</v>
      </c>
      <c r="C193" s="102" t="s">
        <v>18</v>
      </c>
      <c r="D193" s="104">
        <v>48000</v>
      </c>
      <c r="E193" s="104">
        <v>48000</v>
      </c>
      <c r="F193" s="104">
        <v>0</v>
      </c>
      <c r="G193" s="104">
        <v>0</v>
      </c>
    </row>
    <row r="194" spans="1:7" ht="15.75" x14ac:dyDescent="0.25">
      <c r="A194" s="105">
        <v>54</v>
      </c>
      <c r="B194" s="106" t="s">
        <v>184</v>
      </c>
      <c r="C194" s="105" t="s">
        <v>282</v>
      </c>
      <c r="D194" s="107">
        <v>48000</v>
      </c>
      <c r="E194" s="107">
        <v>48000</v>
      </c>
      <c r="F194" s="107">
        <v>0</v>
      </c>
      <c r="G194" s="107">
        <v>0</v>
      </c>
    </row>
    <row r="195" spans="1:7" ht="15.75" x14ac:dyDescent="0.25">
      <c r="A195" s="93" t="s">
        <v>177</v>
      </c>
      <c r="B195" s="94" t="s">
        <v>312</v>
      </c>
      <c r="C195" s="93" t="s">
        <v>313</v>
      </c>
      <c r="D195" s="95">
        <v>5000</v>
      </c>
      <c r="E195" s="95">
        <v>5000</v>
      </c>
      <c r="F195" s="95">
        <v>1578.1</v>
      </c>
      <c r="G195" s="95">
        <v>31.56</v>
      </c>
    </row>
    <row r="196" spans="1:7" ht="15.75" x14ac:dyDescent="0.25">
      <c r="A196" s="96" t="s">
        <v>180</v>
      </c>
      <c r="B196" s="97" t="s">
        <v>314</v>
      </c>
      <c r="C196" s="96" t="s">
        <v>315</v>
      </c>
      <c r="D196" s="98">
        <v>5000</v>
      </c>
      <c r="E196" s="98">
        <v>5000</v>
      </c>
      <c r="F196" s="98">
        <v>1578.1</v>
      </c>
      <c r="G196" s="98">
        <v>31.56</v>
      </c>
    </row>
    <row r="197" spans="1:7" ht="15.75" x14ac:dyDescent="0.25">
      <c r="A197" s="99" t="s">
        <v>183</v>
      </c>
      <c r="B197" s="100" t="s">
        <v>146</v>
      </c>
      <c r="C197" s="99" t="s">
        <v>147</v>
      </c>
      <c r="D197" s="101">
        <v>5000</v>
      </c>
      <c r="E197" s="101">
        <v>5000</v>
      </c>
      <c r="F197" s="101">
        <v>1578.1</v>
      </c>
      <c r="G197" s="101">
        <v>31.56</v>
      </c>
    </row>
    <row r="198" spans="1:7" ht="15.75" x14ac:dyDescent="0.25">
      <c r="A198" s="102">
        <v>3</v>
      </c>
      <c r="B198" s="103" t="s">
        <v>10</v>
      </c>
      <c r="C198" s="102" t="s">
        <v>11</v>
      </c>
      <c r="D198" s="104">
        <v>5000</v>
      </c>
      <c r="E198" s="104">
        <v>5000</v>
      </c>
      <c r="F198" s="104">
        <v>1578.1</v>
      </c>
      <c r="G198" s="104">
        <v>31.56</v>
      </c>
    </row>
    <row r="199" spans="1:7" ht="15.75" x14ac:dyDescent="0.25">
      <c r="A199" s="105">
        <v>38</v>
      </c>
      <c r="B199" s="106" t="s">
        <v>10</v>
      </c>
      <c r="C199" s="105" t="s">
        <v>190</v>
      </c>
      <c r="D199" s="107">
        <v>5000</v>
      </c>
      <c r="E199" s="107">
        <v>5000</v>
      </c>
      <c r="F199" s="107">
        <v>0</v>
      </c>
      <c r="G199" s="107">
        <v>0</v>
      </c>
    </row>
    <row r="200" spans="1:7" ht="15.75" x14ac:dyDescent="0.25">
      <c r="A200" s="93" t="s">
        <v>177</v>
      </c>
      <c r="B200" s="94" t="s">
        <v>316</v>
      </c>
      <c r="C200" s="93" t="s">
        <v>317</v>
      </c>
      <c r="D200" s="95">
        <v>3160</v>
      </c>
      <c r="E200" s="95">
        <v>3160</v>
      </c>
      <c r="F200" s="95">
        <v>45</v>
      </c>
      <c r="G200" s="95">
        <v>1.42</v>
      </c>
    </row>
    <row r="201" spans="1:7" ht="15.75" x14ac:dyDescent="0.25">
      <c r="A201" s="96" t="s">
        <v>180</v>
      </c>
      <c r="B201" s="97" t="s">
        <v>318</v>
      </c>
      <c r="C201" s="96" t="s">
        <v>317</v>
      </c>
      <c r="D201" s="98">
        <v>3160</v>
      </c>
      <c r="E201" s="98">
        <v>3160</v>
      </c>
      <c r="F201" s="98">
        <v>45</v>
      </c>
      <c r="G201" s="98">
        <v>1.42</v>
      </c>
    </row>
    <row r="202" spans="1:7" ht="15.75" x14ac:dyDescent="0.25">
      <c r="A202" s="99" t="s">
        <v>183</v>
      </c>
      <c r="B202" s="100" t="s">
        <v>130</v>
      </c>
      <c r="C202" s="99" t="s">
        <v>131</v>
      </c>
      <c r="D202" s="101">
        <v>3160</v>
      </c>
      <c r="E202" s="101">
        <v>3160</v>
      </c>
      <c r="F202" s="101">
        <v>45</v>
      </c>
      <c r="G202" s="101">
        <v>1.42</v>
      </c>
    </row>
    <row r="203" spans="1:7" ht="15.75" x14ac:dyDescent="0.25">
      <c r="A203" s="102">
        <v>3</v>
      </c>
      <c r="B203" s="103" t="s">
        <v>10</v>
      </c>
      <c r="C203" s="102" t="s">
        <v>11</v>
      </c>
      <c r="D203" s="104">
        <v>3160</v>
      </c>
      <c r="E203" s="104">
        <v>3160</v>
      </c>
      <c r="F203" s="104">
        <v>45</v>
      </c>
      <c r="G203" s="104">
        <v>1.42</v>
      </c>
    </row>
    <row r="204" spans="1:7" ht="15.75" x14ac:dyDescent="0.25">
      <c r="A204" s="105">
        <v>32</v>
      </c>
      <c r="B204" s="106" t="s">
        <v>10</v>
      </c>
      <c r="C204" s="105" t="s">
        <v>185</v>
      </c>
      <c r="D204" s="107">
        <v>3160</v>
      </c>
      <c r="E204" s="107">
        <v>3160</v>
      </c>
      <c r="F204" s="107">
        <v>0</v>
      </c>
      <c r="G204" s="107">
        <v>0</v>
      </c>
    </row>
    <row r="205" spans="1:7" ht="15.75" x14ac:dyDescent="0.25">
      <c r="A205" s="93" t="s">
        <v>177</v>
      </c>
      <c r="B205" s="94" t="s">
        <v>319</v>
      </c>
      <c r="C205" s="93" t="s">
        <v>320</v>
      </c>
      <c r="D205" s="95">
        <v>1000</v>
      </c>
      <c r="E205" s="95">
        <v>1000</v>
      </c>
      <c r="F205" s="95">
        <v>0</v>
      </c>
      <c r="G205" s="95">
        <v>0</v>
      </c>
    </row>
    <row r="206" spans="1:7" ht="15.75" x14ac:dyDescent="0.25">
      <c r="A206" s="96" t="s">
        <v>180</v>
      </c>
      <c r="B206" s="97" t="s">
        <v>321</v>
      </c>
      <c r="C206" s="96" t="s">
        <v>320</v>
      </c>
      <c r="D206" s="98">
        <v>1000</v>
      </c>
      <c r="E206" s="98">
        <v>1000</v>
      </c>
      <c r="F206" s="98">
        <v>0</v>
      </c>
      <c r="G206" s="98">
        <v>0</v>
      </c>
    </row>
    <row r="207" spans="1:7" ht="15.75" x14ac:dyDescent="0.25">
      <c r="A207" s="99" t="s">
        <v>183</v>
      </c>
      <c r="B207" s="100" t="s">
        <v>136</v>
      </c>
      <c r="C207" s="99" t="s">
        <v>137</v>
      </c>
      <c r="D207" s="101">
        <v>1000</v>
      </c>
      <c r="E207" s="101">
        <v>1000</v>
      </c>
      <c r="F207" s="101">
        <v>0</v>
      </c>
      <c r="G207" s="101">
        <v>0</v>
      </c>
    </row>
    <row r="208" spans="1:7" ht="15.75" x14ac:dyDescent="0.25">
      <c r="A208" s="102">
        <v>5</v>
      </c>
      <c r="B208" s="103" t="s">
        <v>322</v>
      </c>
      <c r="C208" s="102" t="s">
        <v>18</v>
      </c>
      <c r="D208" s="104">
        <v>1000</v>
      </c>
      <c r="E208" s="104">
        <v>1000</v>
      </c>
      <c r="F208" s="104">
        <v>0</v>
      </c>
      <c r="G208" s="104">
        <v>0</v>
      </c>
    </row>
    <row r="209" spans="1:7" ht="15.75" x14ac:dyDescent="0.25">
      <c r="A209" s="105">
        <v>53</v>
      </c>
      <c r="B209" s="106" t="s">
        <v>322</v>
      </c>
      <c r="C209" s="105" t="s">
        <v>323</v>
      </c>
      <c r="D209" s="107">
        <v>1000</v>
      </c>
      <c r="E209" s="107">
        <v>1000</v>
      </c>
      <c r="F209" s="107">
        <v>0</v>
      </c>
      <c r="G209" s="107">
        <v>0</v>
      </c>
    </row>
    <row r="210" spans="1:7" ht="15.75" x14ac:dyDescent="0.25">
      <c r="A210" s="84" t="s">
        <v>171</v>
      </c>
      <c r="B210" s="85" t="s">
        <v>324</v>
      </c>
      <c r="C210" s="84" t="s">
        <v>325</v>
      </c>
      <c r="D210" s="86">
        <v>149935</v>
      </c>
      <c r="E210" s="86">
        <v>149935</v>
      </c>
      <c r="F210" s="86">
        <v>34044.21</v>
      </c>
      <c r="G210" s="86">
        <v>22.71</v>
      </c>
    </row>
    <row r="211" spans="1:7" ht="15.75" x14ac:dyDescent="0.25">
      <c r="A211" s="87" t="s">
        <v>174</v>
      </c>
      <c r="B211" s="88" t="s">
        <v>326</v>
      </c>
      <c r="C211" s="87" t="s">
        <v>325</v>
      </c>
      <c r="D211" s="89">
        <v>149935</v>
      </c>
      <c r="E211" s="89">
        <v>149935</v>
      </c>
      <c r="F211" s="89">
        <v>34044.21</v>
      </c>
      <c r="G211" s="89">
        <v>22.71</v>
      </c>
    </row>
    <row r="212" spans="1:7" ht="15.75" x14ac:dyDescent="0.25">
      <c r="A212" s="90" t="s">
        <v>176</v>
      </c>
      <c r="B212" s="91" t="s">
        <v>326</v>
      </c>
      <c r="C212" s="90" t="s">
        <v>325</v>
      </c>
      <c r="D212" s="92">
        <v>149935</v>
      </c>
      <c r="E212" s="92">
        <v>149935</v>
      </c>
      <c r="F212" s="92">
        <v>34044.21</v>
      </c>
      <c r="G212" s="92">
        <v>22.71</v>
      </c>
    </row>
    <row r="213" spans="1:7" ht="15.75" x14ac:dyDescent="0.25">
      <c r="A213" s="93" t="s">
        <v>177</v>
      </c>
      <c r="B213" s="94" t="s">
        <v>327</v>
      </c>
      <c r="C213" s="93" t="s">
        <v>328</v>
      </c>
      <c r="D213" s="95">
        <v>58135</v>
      </c>
      <c r="E213" s="95">
        <v>58135</v>
      </c>
      <c r="F213" s="95">
        <v>34044.21</v>
      </c>
      <c r="G213" s="95">
        <v>58.56</v>
      </c>
    </row>
    <row r="214" spans="1:7" ht="15.75" x14ac:dyDescent="0.25">
      <c r="A214" s="96" t="s">
        <v>180</v>
      </c>
      <c r="B214" s="97" t="s">
        <v>329</v>
      </c>
      <c r="C214" s="96" t="s">
        <v>213</v>
      </c>
      <c r="D214" s="98">
        <v>38500</v>
      </c>
      <c r="E214" s="98">
        <v>38500</v>
      </c>
      <c r="F214" s="98">
        <v>16848.38</v>
      </c>
      <c r="G214" s="98">
        <v>43.76</v>
      </c>
    </row>
    <row r="215" spans="1:7" ht="15.75" x14ac:dyDescent="0.25">
      <c r="A215" s="99" t="s">
        <v>183</v>
      </c>
      <c r="B215" s="100" t="s">
        <v>142</v>
      </c>
      <c r="C215" s="99" t="s">
        <v>143</v>
      </c>
      <c r="D215" s="101">
        <v>38500</v>
      </c>
      <c r="E215" s="101">
        <v>38500</v>
      </c>
      <c r="F215" s="101">
        <v>16848.38</v>
      </c>
      <c r="G215" s="101">
        <v>43.76</v>
      </c>
    </row>
    <row r="216" spans="1:7" ht="15.75" x14ac:dyDescent="0.25">
      <c r="A216" s="102">
        <v>3</v>
      </c>
      <c r="B216" s="103" t="s">
        <v>264</v>
      </c>
      <c r="C216" s="102" t="s">
        <v>11</v>
      </c>
      <c r="D216" s="104">
        <v>38500</v>
      </c>
      <c r="E216" s="104">
        <v>38500</v>
      </c>
      <c r="F216" s="104">
        <v>16848.38</v>
      </c>
      <c r="G216" s="104">
        <v>43.76</v>
      </c>
    </row>
    <row r="217" spans="1:7" ht="15.75" x14ac:dyDescent="0.25">
      <c r="A217" s="105">
        <v>31</v>
      </c>
      <c r="B217" s="106" t="s">
        <v>264</v>
      </c>
      <c r="C217" s="105" t="s">
        <v>203</v>
      </c>
      <c r="D217" s="107">
        <v>36500</v>
      </c>
      <c r="E217" s="107">
        <v>36500</v>
      </c>
      <c r="F217" s="107">
        <v>0</v>
      </c>
      <c r="G217" s="107">
        <v>0</v>
      </c>
    </row>
    <row r="218" spans="1:7" ht="15.75" x14ac:dyDescent="0.25">
      <c r="A218" s="105">
        <v>32</v>
      </c>
      <c r="B218" s="106" t="s">
        <v>184</v>
      </c>
      <c r="C218" s="105" t="s">
        <v>185</v>
      </c>
      <c r="D218" s="107">
        <v>2000</v>
      </c>
      <c r="E218" s="107">
        <v>2000</v>
      </c>
      <c r="F218" s="107">
        <v>0</v>
      </c>
      <c r="G218" s="107">
        <v>0</v>
      </c>
    </row>
    <row r="219" spans="1:7" ht="15.75" x14ac:dyDescent="0.25">
      <c r="A219" s="96" t="s">
        <v>180</v>
      </c>
      <c r="B219" s="97" t="s">
        <v>330</v>
      </c>
      <c r="C219" s="96" t="s">
        <v>219</v>
      </c>
      <c r="D219" s="98">
        <v>19635</v>
      </c>
      <c r="E219" s="98">
        <v>19635</v>
      </c>
      <c r="F219" s="98">
        <v>17195.830000000002</v>
      </c>
      <c r="G219" s="98">
        <v>87.58</v>
      </c>
    </row>
    <row r="220" spans="1:7" ht="15.75" x14ac:dyDescent="0.25">
      <c r="A220" s="99" t="s">
        <v>183</v>
      </c>
      <c r="B220" s="100" t="s">
        <v>142</v>
      </c>
      <c r="C220" s="99" t="s">
        <v>143</v>
      </c>
      <c r="D220" s="101">
        <v>19635</v>
      </c>
      <c r="E220" s="101">
        <v>19635</v>
      </c>
      <c r="F220" s="101">
        <v>17195.830000000002</v>
      </c>
      <c r="G220" s="101">
        <v>87.58</v>
      </c>
    </row>
    <row r="221" spans="1:7" ht="15.75" x14ac:dyDescent="0.25">
      <c r="A221" s="102">
        <v>3</v>
      </c>
      <c r="B221" s="103" t="s">
        <v>331</v>
      </c>
      <c r="C221" s="102" t="s">
        <v>11</v>
      </c>
      <c r="D221" s="104">
        <v>19635</v>
      </c>
      <c r="E221" s="104">
        <v>19635</v>
      </c>
      <c r="F221" s="104">
        <v>17195.830000000002</v>
      </c>
      <c r="G221" s="104">
        <v>87.58</v>
      </c>
    </row>
    <row r="222" spans="1:7" ht="15.75" x14ac:dyDescent="0.25">
      <c r="A222" s="105">
        <v>32</v>
      </c>
      <c r="B222" s="106" t="s">
        <v>331</v>
      </c>
      <c r="C222" s="105" t="s">
        <v>185</v>
      </c>
      <c r="D222" s="107">
        <v>19635</v>
      </c>
      <c r="E222" s="107">
        <v>19635</v>
      </c>
      <c r="F222" s="107">
        <v>0</v>
      </c>
      <c r="G222" s="107">
        <v>0</v>
      </c>
    </row>
    <row r="223" spans="1:7" ht="15.75" x14ac:dyDescent="0.25">
      <c r="A223" s="93" t="s">
        <v>177</v>
      </c>
      <c r="B223" s="94" t="s">
        <v>332</v>
      </c>
      <c r="C223" s="93" t="s">
        <v>333</v>
      </c>
      <c r="D223" s="95">
        <v>91800</v>
      </c>
      <c r="E223" s="95">
        <v>91800</v>
      </c>
      <c r="F223" s="95">
        <v>0</v>
      </c>
      <c r="G223" s="95">
        <v>0</v>
      </c>
    </row>
    <row r="224" spans="1:7" ht="15.75" x14ac:dyDescent="0.25">
      <c r="A224" s="96" t="s">
        <v>180</v>
      </c>
      <c r="B224" s="97" t="s">
        <v>334</v>
      </c>
      <c r="C224" s="96" t="s">
        <v>335</v>
      </c>
      <c r="D224" s="98">
        <v>91800</v>
      </c>
      <c r="E224" s="98">
        <v>91800</v>
      </c>
      <c r="F224" s="98">
        <v>0</v>
      </c>
      <c r="G224" s="98">
        <v>0</v>
      </c>
    </row>
    <row r="225" spans="1:7" ht="15.75" x14ac:dyDescent="0.25">
      <c r="A225" s="99" t="s">
        <v>183</v>
      </c>
      <c r="B225" s="100" t="s">
        <v>134</v>
      </c>
      <c r="C225" s="99" t="s">
        <v>135</v>
      </c>
      <c r="D225" s="101">
        <v>91800</v>
      </c>
      <c r="E225" s="101">
        <v>91800</v>
      </c>
      <c r="F225" s="101">
        <v>0</v>
      </c>
      <c r="G225" s="101">
        <v>0</v>
      </c>
    </row>
    <row r="226" spans="1:7" ht="15.75" x14ac:dyDescent="0.25">
      <c r="A226" s="102">
        <v>3</v>
      </c>
      <c r="B226" s="103" t="s">
        <v>0</v>
      </c>
      <c r="C226" s="102" t="s">
        <v>11</v>
      </c>
      <c r="D226" s="104">
        <v>0</v>
      </c>
      <c r="E226" s="104">
        <v>0</v>
      </c>
      <c r="F226" s="104">
        <v>0</v>
      </c>
      <c r="G226" s="104">
        <v>0</v>
      </c>
    </row>
    <row r="227" spans="1:7" ht="15.75" x14ac:dyDescent="0.25">
      <c r="A227" s="105">
        <v>32</v>
      </c>
      <c r="B227" s="106" t="s">
        <v>0</v>
      </c>
      <c r="C227" s="105" t="s">
        <v>185</v>
      </c>
      <c r="D227" s="107">
        <v>0</v>
      </c>
      <c r="E227" s="107">
        <v>0</v>
      </c>
      <c r="F227" s="107">
        <v>0</v>
      </c>
      <c r="G227" s="107">
        <v>0</v>
      </c>
    </row>
    <row r="228" spans="1:7" ht="15.75" x14ac:dyDescent="0.25">
      <c r="A228" s="105">
        <v>34</v>
      </c>
      <c r="B228" s="106" t="s">
        <v>0</v>
      </c>
      <c r="C228" s="105" t="s">
        <v>217</v>
      </c>
      <c r="D228" s="107">
        <v>0</v>
      </c>
      <c r="E228" s="107">
        <v>0</v>
      </c>
      <c r="F228" s="107">
        <v>0</v>
      </c>
      <c r="G228" s="107">
        <v>0</v>
      </c>
    </row>
    <row r="229" spans="1:7" ht="15.75" x14ac:dyDescent="0.25">
      <c r="A229" s="102">
        <v>4</v>
      </c>
      <c r="B229" s="103" t="s">
        <v>336</v>
      </c>
      <c r="C229" s="102" t="s">
        <v>13</v>
      </c>
      <c r="D229" s="104">
        <v>91800</v>
      </c>
      <c r="E229" s="104">
        <v>91800</v>
      </c>
      <c r="F229" s="104">
        <v>0</v>
      </c>
      <c r="G229" s="104">
        <v>0</v>
      </c>
    </row>
    <row r="230" spans="1:7" ht="15.75" x14ac:dyDescent="0.25">
      <c r="A230" s="105">
        <v>42</v>
      </c>
      <c r="B230" s="106" t="s">
        <v>336</v>
      </c>
      <c r="C230" s="105" t="s">
        <v>206</v>
      </c>
      <c r="D230" s="107">
        <v>91800</v>
      </c>
      <c r="E230" s="107">
        <v>91800</v>
      </c>
      <c r="F230" s="107">
        <v>0</v>
      </c>
      <c r="G230" s="107">
        <v>0</v>
      </c>
    </row>
    <row r="237" spans="1:7" x14ac:dyDescent="0.25">
      <c r="C237" s="113" t="s">
        <v>338</v>
      </c>
    </row>
    <row r="239" spans="1:7" x14ac:dyDescent="0.25">
      <c r="B239" t="s">
        <v>339</v>
      </c>
    </row>
    <row r="245" spans="2:5" x14ac:dyDescent="0.25">
      <c r="B245" t="s">
        <v>579</v>
      </c>
    </row>
    <row r="246" spans="2:5" x14ac:dyDescent="0.25">
      <c r="B246" t="s">
        <v>580</v>
      </c>
    </row>
    <row r="247" spans="2:5" x14ac:dyDescent="0.25">
      <c r="B247" t="s">
        <v>577</v>
      </c>
      <c r="D247" t="s">
        <v>578</v>
      </c>
    </row>
    <row r="249" spans="2:5" x14ac:dyDescent="0.25">
      <c r="D249" s="114"/>
      <c r="E249" s="114"/>
    </row>
    <row r="250" spans="2:5" x14ac:dyDescent="0.25">
      <c r="D250" t="s">
        <v>340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  <rowBreaks count="5" manualBreakCount="5">
    <brk id="43" max="6" man="1"/>
    <brk id="87" max="6" man="1"/>
    <brk id="128" max="6" man="1"/>
    <brk id="173" max="6" man="1"/>
    <brk id="20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NASLOVNA</vt:lpstr>
      <vt:lpstr>OPĆI DIO</vt:lpstr>
      <vt:lpstr>IZVORI I FUNKCIJSKA</vt:lpstr>
      <vt:lpstr>POSEBNI DIO</vt:lpstr>
      <vt:lpstr>'IZVORI I FUNKCIJSKA'!Podrucje_ispisa</vt:lpstr>
      <vt:lpstr>'OPĆI DIO'!Podrucje_ispisa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Miodrag Medved</dc:creator>
  <cp:lastModifiedBy>Miodrag Medved</cp:lastModifiedBy>
  <cp:lastPrinted>2026-10-01T09:18:05Z</cp:lastPrinted>
  <dcterms:created xsi:type="dcterms:W3CDTF">2026-09-24T08:47:20Z</dcterms:created>
  <dcterms:modified xsi:type="dcterms:W3CDTF">2026-10-01T09:23:49Z</dcterms:modified>
</cp:coreProperties>
</file>